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1"/>
  </bookViews>
  <sheets>
    <sheet name="CORSE" sheetId="1" r:id="rId1"/>
    <sheet name="CONCORSI" sheetId="2" r:id="rId2"/>
    <sheet name="SOCIETA" sheetId="3" r:id="rId3"/>
    <sheet name="CLASS.SOCIETA DOPO 3 PROVE" sheetId="4" r:id="rId4"/>
  </sheets>
  <definedNames>
    <definedName name="_xlnm.Print_Area" localSheetId="1">CONCORSI!$A$1:$N$317</definedName>
  </definedNames>
  <calcPr calcId="152511" calcMode="manual"/>
</workbook>
</file>

<file path=xl/calcChain.xml><?xml version="1.0" encoding="utf-8"?>
<calcChain xmlns="http://schemas.openxmlformats.org/spreadsheetml/2006/main">
  <c r="N317" i="2" l="1"/>
  <c r="M317" i="2"/>
  <c r="N316" i="2"/>
  <c r="M316" i="2"/>
  <c r="N315" i="2"/>
  <c r="M315" i="2"/>
  <c r="N314" i="2"/>
  <c r="M314" i="2"/>
  <c r="N313" i="2"/>
  <c r="M313" i="2"/>
  <c r="N312" i="2"/>
  <c r="M312" i="2"/>
  <c r="N311" i="2"/>
  <c r="M311" i="2"/>
  <c r="N310" i="2"/>
  <c r="M310" i="2"/>
  <c r="N309" i="2"/>
  <c r="M309" i="2"/>
  <c r="N308" i="2"/>
  <c r="M308" i="2"/>
  <c r="N307" i="2"/>
  <c r="M307" i="2"/>
  <c r="N306" i="2"/>
  <c r="M306" i="2"/>
  <c r="N305" i="2"/>
  <c r="M305" i="2"/>
  <c r="N304" i="2"/>
  <c r="M304" i="2"/>
  <c r="N303" i="2"/>
  <c r="M303" i="2"/>
  <c r="M298" i="2"/>
  <c r="N297" i="2"/>
  <c r="M297" i="2"/>
  <c r="N296" i="2"/>
  <c r="M296" i="2"/>
  <c r="N295" i="2"/>
  <c r="M295" i="2"/>
  <c r="N294" i="2"/>
  <c r="M294" i="2"/>
  <c r="N293" i="2"/>
  <c r="M293" i="2"/>
  <c r="N292" i="2"/>
  <c r="M292" i="2"/>
  <c r="N291" i="2"/>
  <c r="M291" i="2"/>
  <c r="N290" i="2"/>
  <c r="M290" i="2"/>
  <c r="N289" i="2"/>
  <c r="M289" i="2"/>
  <c r="N288" i="2"/>
  <c r="M288" i="2"/>
  <c r="N287" i="2"/>
  <c r="M287" i="2"/>
  <c r="N286" i="2"/>
  <c r="N285" i="2"/>
  <c r="M285" i="2"/>
  <c r="N284" i="2"/>
  <c r="M284" i="2"/>
  <c r="N283" i="2"/>
  <c r="M283" i="2"/>
  <c r="N282" i="2"/>
  <c r="M282" i="2"/>
  <c r="N281" i="2"/>
  <c r="M281" i="2"/>
  <c r="N280" i="2"/>
  <c r="M280" i="2"/>
  <c r="N279" i="2"/>
  <c r="M279" i="2"/>
  <c r="N278" i="2"/>
  <c r="M278" i="2"/>
  <c r="N277" i="2"/>
  <c r="M277" i="2"/>
  <c r="N276" i="2"/>
  <c r="M276" i="2"/>
  <c r="N275" i="2"/>
  <c r="M275" i="2"/>
  <c r="N270" i="2"/>
  <c r="M270" i="2"/>
  <c r="N269" i="2"/>
  <c r="M269" i="2"/>
  <c r="N268" i="2"/>
  <c r="M268" i="2"/>
  <c r="N267" i="2"/>
  <c r="M267" i="2"/>
  <c r="N266" i="2"/>
  <c r="M266" i="2"/>
  <c r="N265" i="2"/>
  <c r="M265" i="2"/>
  <c r="N264" i="2"/>
  <c r="M264" i="2"/>
  <c r="N263" i="2"/>
  <c r="M263" i="2"/>
  <c r="N262" i="2"/>
  <c r="M262" i="2"/>
  <c r="N261" i="2"/>
  <c r="M261" i="2"/>
  <c r="N260" i="2"/>
  <c r="M260" i="2"/>
  <c r="N259" i="2"/>
  <c r="M259" i="2"/>
  <c r="N258" i="2"/>
  <c r="M258" i="2"/>
  <c r="N257" i="2"/>
  <c r="M257" i="2"/>
  <c r="N256" i="2"/>
  <c r="M256" i="2"/>
  <c r="N251" i="2"/>
  <c r="M251" i="2"/>
  <c r="N250" i="2"/>
  <c r="M250" i="2"/>
  <c r="N249" i="2"/>
  <c r="M249" i="2"/>
  <c r="N248" i="2"/>
  <c r="M248" i="2"/>
  <c r="N242" i="2"/>
  <c r="M242" i="2"/>
  <c r="N241" i="2"/>
  <c r="M241" i="2"/>
  <c r="N240" i="2"/>
  <c r="M240" i="2"/>
  <c r="N239" i="2"/>
  <c r="M239" i="2"/>
  <c r="N238" i="2"/>
  <c r="M238" i="2"/>
  <c r="N237" i="2"/>
  <c r="M237" i="2"/>
  <c r="N236" i="2"/>
  <c r="M236" i="2"/>
  <c r="N235" i="2"/>
  <c r="M235" i="2"/>
  <c r="N234" i="2"/>
  <c r="M234" i="2"/>
  <c r="N233" i="2"/>
  <c r="M233" i="2"/>
  <c r="M228" i="2"/>
  <c r="N227" i="2"/>
  <c r="M227" i="2"/>
  <c r="N226" i="2"/>
  <c r="M226" i="2"/>
  <c r="N225" i="2"/>
  <c r="M225" i="2"/>
  <c r="N224" i="2"/>
  <c r="M224" i="2"/>
  <c r="N223" i="2"/>
  <c r="M223" i="2"/>
  <c r="N222" i="2"/>
  <c r="M222" i="2"/>
  <c r="N221" i="2"/>
  <c r="M221" i="2"/>
  <c r="N220" i="2"/>
  <c r="M220" i="2"/>
  <c r="N219" i="2"/>
  <c r="M219" i="2"/>
  <c r="M214" i="2"/>
  <c r="M213" i="2"/>
  <c r="M212" i="2"/>
  <c r="M211" i="2"/>
  <c r="M210" i="2"/>
  <c r="M209" i="2"/>
  <c r="M208" i="2"/>
  <c r="M207" i="2"/>
  <c r="M206" i="2"/>
  <c r="M205" i="2"/>
  <c r="M204" i="2"/>
  <c r="M203" i="2"/>
  <c r="M202" i="2"/>
  <c r="M201" i="2"/>
  <c r="M200" i="2"/>
  <c r="M199" i="2"/>
  <c r="M198" i="2"/>
  <c r="N193" i="2"/>
  <c r="N192" i="2"/>
  <c r="N191" i="2"/>
  <c r="N190" i="2"/>
  <c r="N189" i="2"/>
  <c r="N188" i="2"/>
  <c r="N187" i="2"/>
  <c r="N186" i="2"/>
  <c r="N185" i="2"/>
  <c r="N184" i="2"/>
  <c r="N183" i="2"/>
  <c r="M178" i="2"/>
  <c r="N177" i="2"/>
  <c r="M177" i="2"/>
  <c r="N176" i="2"/>
  <c r="M176" i="2"/>
  <c r="N175" i="2"/>
  <c r="M175" i="2"/>
  <c r="N170" i="2"/>
  <c r="M166" i="2"/>
  <c r="N162" i="2"/>
  <c r="M162" i="2"/>
  <c r="N161" i="2"/>
  <c r="M161" i="2"/>
  <c r="N160" i="2"/>
  <c r="M160" i="2"/>
  <c r="N159" i="2"/>
  <c r="M159" i="2"/>
  <c r="N158" i="2"/>
  <c r="M158" i="2"/>
  <c r="N157" i="2"/>
  <c r="M157" i="2"/>
  <c r="N152" i="2"/>
  <c r="N151" i="2"/>
  <c r="M151" i="2"/>
  <c r="N150" i="2"/>
  <c r="M150" i="2"/>
  <c r="N149" i="2"/>
  <c r="M149" i="2"/>
  <c r="N148" i="2"/>
  <c r="M148" i="2"/>
  <c r="N147" i="2"/>
  <c r="M147" i="2"/>
  <c r="N142" i="2"/>
  <c r="M142" i="2"/>
  <c r="N141" i="2"/>
  <c r="M141" i="2"/>
  <c r="N140" i="2"/>
  <c r="M140" i="2"/>
  <c r="N139" i="2"/>
  <c r="M139" i="2"/>
  <c r="N134" i="2"/>
  <c r="N133" i="2"/>
  <c r="M133" i="2"/>
  <c r="N132" i="2"/>
  <c r="M132" i="2"/>
  <c r="N131" i="2"/>
  <c r="M131" i="2"/>
  <c r="M126" i="2"/>
  <c r="M125" i="2"/>
  <c r="M120" i="2"/>
  <c r="N119" i="2"/>
  <c r="M119" i="2"/>
  <c r="N118" i="2"/>
  <c r="M118" i="2"/>
  <c r="N117" i="2"/>
  <c r="M117" i="2"/>
  <c r="N116" i="2"/>
  <c r="M116" i="2"/>
  <c r="N115" i="2"/>
  <c r="M115" i="2"/>
  <c r="N114" i="2"/>
  <c r="M114" i="2"/>
  <c r="N113" i="2"/>
  <c r="M113" i="2"/>
  <c r="M108" i="2"/>
  <c r="N107" i="2"/>
  <c r="M107" i="2"/>
  <c r="N106" i="2"/>
  <c r="M106" i="2"/>
  <c r="N105" i="2"/>
  <c r="M105" i="2"/>
  <c r="N104" i="2"/>
  <c r="M104" i="2"/>
  <c r="N99" i="2"/>
  <c r="M99" i="2"/>
  <c r="N98" i="2"/>
  <c r="M98" i="2"/>
  <c r="N97" i="2"/>
  <c r="M97" i="2"/>
  <c r="N96" i="2"/>
  <c r="M96" i="2"/>
  <c r="N91" i="2"/>
  <c r="M91" i="2"/>
  <c r="N90" i="2"/>
  <c r="M90" i="2"/>
  <c r="N89" i="2"/>
  <c r="M89" i="2"/>
  <c r="N88" i="2"/>
  <c r="M88" i="2"/>
  <c r="M83" i="2"/>
  <c r="M82" i="2"/>
  <c r="M81" i="2"/>
  <c r="M80" i="2"/>
  <c r="M79" i="2"/>
  <c r="M78" i="2"/>
  <c r="M77" i="2"/>
  <c r="M76" i="2"/>
  <c r="M75" i="2"/>
  <c r="M74" i="2"/>
  <c r="N73" i="2"/>
  <c r="M73" i="2"/>
  <c r="N68" i="2"/>
  <c r="N67" i="2"/>
  <c r="N66" i="2"/>
  <c r="N65" i="2"/>
  <c r="N60" i="2"/>
  <c r="N59" i="2"/>
  <c r="N58" i="2"/>
  <c r="N57" i="2"/>
  <c r="N51" i="2"/>
  <c r="M51" i="2"/>
  <c r="N50" i="2"/>
  <c r="M50" i="2"/>
  <c r="N49" i="2"/>
  <c r="M49" i="2"/>
  <c r="N48" i="2"/>
  <c r="M48" i="2"/>
  <c r="N47" i="2"/>
  <c r="M47" i="2"/>
  <c r="N46" i="2"/>
  <c r="M46" i="2"/>
  <c r="N45" i="2"/>
  <c r="M45" i="2"/>
  <c r="N44" i="2"/>
  <c r="M44" i="2"/>
  <c r="N43" i="2"/>
  <c r="M43" i="2"/>
  <c r="N42" i="2"/>
  <c r="M42" i="2"/>
  <c r="N41" i="2"/>
  <c r="M41" i="2"/>
  <c r="N40" i="2"/>
  <c r="M40" i="2"/>
  <c r="N39" i="2"/>
  <c r="M39" i="2"/>
  <c r="N38" i="2"/>
  <c r="M38" i="2"/>
  <c r="N35" i="2"/>
  <c r="N33" i="2"/>
  <c r="M33" i="2"/>
  <c r="N32" i="2"/>
  <c r="M32" i="2"/>
  <c r="N31" i="2"/>
  <c r="M31" i="2"/>
  <c r="N30" i="2"/>
  <c r="M30" i="2"/>
  <c r="N29" i="2"/>
  <c r="M29" i="2"/>
  <c r="N28" i="2"/>
  <c r="M28" i="2"/>
  <c r="M27" i="2"/>
  <c r="N26" i="2"/>
  <c r="M26" i="2"/>
  <c r="N25" i="2"/>
  <c r="M25" i="2"/>
  <c r="N24" i="2"/>
  <c r="M24" i="2"/>
  <c r="N23" i="2"/>
  <c r="M23" i="2"/>
  <c r="N22" i="2"/>
  <c r="M22" i="2"/>
  <c r="N21" i="2"/>
  <c r="M21" i="2"/>
  <c r="N20" i="2"/>
  <c r="M20" i="2"/>
  <c r="N19" i="2"/>
  <c r="M19" i="2"/>
  <c r="N18" i="2"/>
  <c r="M18" i="2"/>
  <c r="N17" i="2"/>
  <c r="M17" i="2"/>
  <c r="M16" i="2"/>
  <c r="N15" i="2"/>
  <c r="M15" i="2"/>
  <c r="N14" i="2"/>
  <c r="M14" i="2"/>
  <c r="N13" i="2"/>
  <c r="M13" i="2"/>
  <c r="N12" i="2"/>
  <c r="M12" i="2"/>
  <c r="N11" i="2"/>
  <c r="M11" i="2"/>
  <c r="N10" i="2"/>
  <c r="M10" i="2"/>
  <c r="N9" i="2"/>
  <c r="M9" i="2"/>
  <c r="N8" i="2"/>
  <c r="M8" i="2"/>
  <c r="N7" i="2"/>
  <c r="M7" i="2"/>
  <c r="N6" i="2"/>
  <c r="M6" i="2"/>
  <c r="N5" i="2"/>
  <c r="M5" i="2"/>
</calcChain>
</file>

<file path=xl/sharedStrings.xml><?xml version="1.0" encoding="utf-8"?>
<sst xmlns="http://schemas.openxmlformats.org/spreadsheetml/2006/main" count="4256" uniqueCount="789">
  <si>
    <t>GARA:</t>
  </si>
  <si>
    <t>60 MT</t>
  </si>
  <si>
    <t>CATEGORIA:</t>
  </si>
  <si>
    <t>RF</t>
  </si>
  <si>
    <t>Pos</t>
  </si>
  <si>
    <t>Tessera</t>
  </si>
  <si>
    <t>Cognome</t>
  </si>
  <si>
    <t>Nome</t>
  </si>
  <si>
    <t>Società</t>
  </si>
  <si>
    <t>Comitato</t>
  </si>
  <si>
    <t>Anno</t>
  </si>
  <si>
    <t>Cat</t>
  </si>
  <si>
    <t>Piazz.</t>
  </si>
  <si>
    <t>Serie</t>
  </si>
  <si>
    <t>Corsia</t>
  </si>
  <si>
    <t>Tempo</t>
  </si>
  <si>
    <t>AR</t>
  </si>
  <si>
    <t>Punti</t>
  </si>
  <si>
    <t>VANZO</t>
  </si>
  <si>
    <t>VIOLA</t>
  </si>
  <si>
    <t>Atletica Union Creazzo A.S.D.</t>
  </si>
  <si>
    <t>Vicenza</t>
  </si>
  <si>
    <t>00:00.00</t>
  </si>
  <si>
    <t>VANZIN</t>
  </si>
  <si>
    <t>ISABELLE</t>
  </si>
  <si>
    <t>Asd Modesto Team</t>
  </si>
  <si>
    <t>Belluno</t>
  </si>
  <si>
    <t>00:8.500</t>
  </si>
  <si>
    <t>CAGNIN</t>
  </si>
  <si>
    <t>GIORGIA</t>
  </si>
  <si>
    <t>Asd Atletica Quinto</t>
  </si>
  <si>
    <t>Treviso</t>
  </si>
  <si>
    <t>FUSI</t>
  </si>
  <si>
    <t>LIDIA</t>
  </si>
  <si>
    <t>A.S.D. Atletica Ardens</t>
  </si>
  <si>
    <t>AIT ADDI YAHYA</t>
  </si>
  <si>
    <t>NADA</t>
  </si>
  <si>
    <t>A.S.D. Risorgive Aps</t>
  </si>
  <si>
    <t>DE LAZZARI</t>
  </si>
  <si>
    <t>CHIARA</t>
  </si>
  <si>
    <t>Asd U.S. Trevignano</t>
  </si>
  <si>
    <t>NWADIOHA</t>
  </si>
  <si>
    <t>COMFORT KACHI</t>
  </si>
  <si>
    <t>CSI Atletica Colli Berici A.S.D.</t>
  </si>
  <si>
    <t>OLIVIERO</t>
  </si>
  <si>
    <t>VERA</t>
  </si>
  <si>
    <t>ASEM</t>
  </si>
  <si>
    <t>THELMA</t>
  </si>
  <si>
    <t>CATTANI</t>
  </si>
  <si>
    <t>ADELE</t>
  </si>
  <si>
    <t>MAZZUCCO</t>
  </si>
  <si>
    <t>CATERINA</t>
  </si>
  <si>
    <t>PASCERI</t>
  </si>
  <si>
    <t>OLIVIA</t>
  </si>
  <si>
    <t>VIRGILIO</t>
  </si>
  <si>
    <t>BIANCA</t>
  </si>
  <si>
    <t>VERONA</t>
  </si>
  <si>
    <t>GIULIA</t>
  </si>
  <si>
    <t>RAMINA</t>
  </si>
  <si>
    <t>IRENE</t>
  </si>
  <si>
    <t>S.S. Atletica Arzignano A.S.D.</t>
  </si>
  <si>
    <t>BUSATO</t>
  </si>
  <si>
    <t>MATILDE</t>
  </si>
  <si>
    <t>RADAMONDO</t>
  </si>
  <si>
    <t>Pol. Santa Giustina</t>
  </si>
  <si>
    <t>00:09.60</t>
  </si>
  <si>
    <t>VITTORIA</t>
  </si>
  <si>
    <t>BRAND</t>
  </si>
  <si>
    <t>DAISY</t>
  </si>
  <si>
    <t>Atletica Agordina</t>
  </si>
  <si>
    <t>MAINARDI</t>
  </si>
  <si>
    <t>ELENA</t>
  </si>
  <si>
    <t>G. M. Calalzo Atl Cadore</t>
  </si>
  <si>
    <t>VEDANA</t>
  </si>
  <si>
    <t>MAIA</t>
  </si>
  <si>
    <t>00:10.12</t>
  </si>
  <si>
    <t>BARAUSSE</t>
  </si>
  <si>
    <t>DILETTA</t>
  </si>
  <si>
    <t>FORNI</t>
  </si>
  <si>
    <t>CRISTINA</t>
  </si>
  <si>
    <t>dns</t>
  </si>
  <si>
    <t>COLOMBARA</t>
  </si>
  <si>
    <t>RIVA</t>
  </si>
  <si>
    <t>AURORA</t>
  </si>
  <si>
    <t>RM</t>
  </si>
  <si>
    <t>PIVIROTTO</t>
  </si>
  <si>
    <t>LEONARDO</t>
  </si>
  <si>
    <t>Asd Polisportiva Caprioli</t>
  </si>
  <si>
    <t>00:08.64</t>
  </si>
  <si>
    <t>TROMBETTA</t>
  </si>
  <si>
    <t>MATTEO</t>
  </si>
  <si>
    <t>BIANCHET</t>
  </si>
  <si>
    <t>Bellunoatletica</t>
  </si>
  <si>
    <t>08.90.00</t>
  </si>
  <si>
    <t>BRAMBULLO</t>
  </si>
  <si>
    <t>DALLE FESTE</t>
  </si>
  <si>
    <t>MANUEL</t>
  </si>
  <si>
    <t>GREGO</t>
  </si>
  <si>
    <t>RICCARDO</t>
  </si>
  <si>
    <t>U.S. Summano A.S.D.</t>
  </si>
  <si>
    <t>FAVARO</t>
  </si>
  <si>
    <t>FEDERICO</t>
  </si>
  <si>
    <t>SALVATO</t>
  </si>
  <si>
    <t>THOMAS</t>
  </si>
  <si>
    <t>CECCON</t>
  </si>
  <si>
    <t>CARLO</t>
  </si>
  <si>
    <t>FAVARATO</t>
  </si>
  <si>
    <t>DANIELE</t>
  </si>
  <si>
    <t>DAL PONT</t>
  </si>
  <si>
    <t>ALESSANDRO</t>
  </si>
  <si>
    <t>MORELLATO</t>
  </si>
  <si>
    <t>GIACOMO</t>
  </si>
  <si>
    <t>AMBROSINO</t>
  </si>
  <si>
    <t>RUBEN</t>
  </si>
  <si>
    <t>00:09.50</t>
  </si>
  <si>
    <t>MARZARI</t>
  </si>
  <si>
    <t>JACOPO</t>
  </si>
  <si>
    <t>PEGORARO</t>
  </si>
  <si>
    <t>ELIKEM FRANCESCO</t>
  </si>
  <si>
    <t>G.S. Atletica Valchiampo A.S.D.</t>
  </si>
  <si>
    <t>00:09.71</t>
  </si>
  <si>
    <t>CASAROTTI</t>
  </si>
  <si>
    <t>LORENZO</t>
  </si>
  <si>
    <t>CEOLATO</t>
  </si>
  <si>
    <t>AMOS</t>
  </si>
  <si>
    <t>DA RIVA</t>
  </si>
  <si>
    <t>JOEL</t>
  </si>
  <si>
    <t>PARISE</t>
  </si>
  <si>
    <t>DE LUCA</t>
  </si>
  <si>
    <t>00:09.74</t>
  </si>
  <si>
    <t>MEGGIOLARO</t>
  </si>
  <si>
    <t>CESARE</t>
  </si>
  <si>
    <t>Spazi Verdi A.S.D.</t>
  </si>
  <si>
    <t>FREGONESE</t>
  </si>
  <si>
    <t>RENE`</t>
  </si>
  <si>
    <t>00:09.95</t>
  </si>
  <si>
    <t>BUGIN</t>
  </si>
  <si>
    <t>VISENTIN</t>
  </si>
  <si>
    <t>SAMUEL</t>
  </si>
  <si>
    <t>LOIACONI</t>
  </si>
  <si>
    <t>ANTONIO</t>
  </si>
  <si>
    <t>A.S.D. Salf Altopadovana</t>
  </si>
  <si>
    <t>SINGH</t>
  </si>
  <si>
    <t>IVAN</t>
  </si>
  <si>
    <t>SPECIAL F</t>
  </si>
  <si>
    <t>MANTESE</t>
  </si>
  <si>
    <t>Polisportiva Valdagno A.S.D.</t>
  </si>
  <si>
    <t>SAF</t>
  </si>
  <si>
    <t>BAU`</t>
  </si>
  <si>
    <t>MICHELA</t>
  </si>
  <si>
    <t>Oltre A.S.D.</t>
  </si>
  <si>
    <t>BORSATO</t>
  </si>
  <si>
    <t>LARA</t>
  </si>
  <si>
    <t>SPECIAL M</t>
  </si>
  <si>
    <t>VENTURATO</t>
  </si>
  <si>
    <t>SAM</t>
  </si>
  <si>
    <t>MARCO</t>
  </si>
  <si>
    <t>CLEMENTE</t>
  </si>
  <si>
    <t>GIOVANNI LUCA</t>
  </si>
  <si>
    <t>ZANETTI</t>
  </si>
  <si>
    <t>MASSIMO</t>
  </si>
  <si>
    <t>COLLA</t>
  </si>
  <si>
    <t>ANDREA</t>
  </si>
  <si>
    <t>300mt</t>
  </si>
  <si>
    <t>CF</t>
  </si>
  <si>
    <t>TRAVERSIN</t>
  </si>
  <si>
    <t>ASIA</t>
  </si>
  <si>
    <t>RODIGHIERO</t>
  </si>
  <si>
    <t>DIANA</t>
  </si>
  <si>
    <t>TURATO</t>
  </si>
  <si>
    <t>CAMILLA</t>
  </si>
  <si>
    <t>PIVATO</t>
  </si>
  <si>
    <t>HELENA</t>
  </si>
  <si>
    <t>DEL FAVERO</t>
  </si>
  <si>
    <t>TAMBURLIN</t>
  </si>
  <si>
    <t>ANNA</t>
  </si>
  <si>
    <t>00:48.50</t>
  </si>
  <si>
    <t>GRAMIGNA</t>
  </si>
  <si>
    <t>SARA</t>
  </si>
  <si>
    <t>DE MEIO</t>
  </si>
  <si>
    <t>MAYA</t>
  </si>
  <si>
    <t>Sci Club Domegge Asd</t>
  </si>
  <si>
    <t>FILIPPI</t>
  </si>
  <si>
    <t>REBULI</t>
  </si>
  <si>
    <t>LINDA</t>
  </si>
  <si>
    <t>AGOSTINI BOLZON</t>
  </si>
  <si>
    <t>DANNA SOFIA</t>
  </si>
  <si>
    <t>BEGHETTO</t>
  </si>
  <si>
    <t>NOEMI</t>
  </si>
  <si>
    <t>BUSATTO</t>
  </si>
  <si>
    <t>EMMA</t>
  </si>
  <si>
    <t>ARIEL</t>
  </si>
  <si>
    <t>SUSANA</t>
  </si>
  <si>
    <t>NAOMI</t>
  </si>
  <si>
    <t>00:58.50</t>
  </si>
  <si>
    <t>FONGARO</t>
  </si>
  <si>
    <t>GEORGIA</t>
  </si>
  <si>
    <t>CM</t>
  </si>
  <si>
    <t>BAUCE</t>
  </si>
  <si>
    <t>TOMMASO</t>
  </si>
  <si>
    <t>TARZIA</t>
  </si>
  <si>
    <t>LUCA</t>
  </si>
  <si>
    <t>U.S. Rogno</t>
  </si>
  <si>
    <t>Vallecamonica</t>
  </si>
  <si>
    <t>CM*</t>
  </si>
  <si>
    <t>00:38.20</t>
  </si>
  <si>
    <t>MONTE</t>
  </si>
  <si>
    <t>NICHOLAS</t>
  </si>
  <si>
    <t>CRACCO</t>
  </si>
  <si>
    <t>SIMONE</t>
  </si>
  <si>
    <t>00:43.00</t>
  </si>
  <si>
    <t>ZANINI</t>
  </si>
  <si>
    <t>EMANUELE</t>
  </si>
  <si>
    <t>BURATIN</t>
  </si>
  <si>
    <t>CONTE</t>
  </si>
  <si>
    <t>BEDIN</t>
  </si>
  <si>
    <t>GABRIELE</t>
  </si>
  <si>
    <t>ASTEGNO</t>
  </si>
  <si>
    <t>ANGELO</t>
  </si>
  <si>
    <t>00:44.40</t>
  </si>
  <si>
    <t>FRANCESCO</t>
  </si>
  <si>
    <t>ZANCONATO</t>
  </si>
  <si>
    <t>00:44.20</t>
  </si>
  <si>
    <t>SAVIO</t>
  </si>
  <si>
    <t>ALESSIO</t>
  </si>
  <si>
    <t>CASARIN</t>
  </si>
  <si>
    <t>DNS</t>
  </si>
  <si>
    <t>LUNGU</t>
  </si>
  <si>
    <t>SEBASTIAN</t>
  </si>
  <si>
    <t>VIAPIANO</t>
  </si>
  <si>
    <t>MICHELE</t>
  </si>
  <si>
    <t>200mt</t>
  </si>
  <si>
    <t>AF</t>
  </si>
  <si>
    <t>SECCO</t>
  </si>
  <si>
    <t>00:26.50</t>
  </si>
  <si>
    <t>VALLORTIGARA</t>
  </si>
  <si>
    <t>GIADA</t>
  </si>
  <si>
    <t>GAMELLI</t>
  </si>
  <si>
    <t>PELLIZZARI</t>
  </si>
  <si>
    <t>ALBA</t>
  </si>
  <si>
    <t>STUPIGGIA</t>
  </si>
  <si>
    <t>ROSA</t>
  </si>
  <si>
    <t>00:28.64</t>
  </si>
  <si>
    <t>00:29.00</t>
  </si>
  <si>
    <t>SCHIRO</t>
  </si>
  <si>
    <t>SOPPELSA</t>
  </si>
  <si>
    <t>LAILA</t>
  </si>
  <si>
    <t>FEDRIZZI</t>
  </si>
  <si>
    <t>CARLOTTA</t>
  </si>
  <si>
    <t>FENZI</t>
  </si>
  <si>
    <t>00:31.00</t>
  </si>
  <si>
    <t>DALIA</t>
  </si>
  <si>
    <t>FRACASSO</t>
  </si>
  <si>
    <t>MADDALENA</t>
  </si>
  <si>
    <t>MICHELETTO</t>
  </si>
  <si>
    <t>EMMA MARIA</t>
  </si>
  <si>
    <t>AM</t>
  </si>
  <si>
    <t>VILLA</t>
  </si>
  <si>
    <t>LEONARDO AMBROGIO</t>
  </si>
  <si>
    <t>A.S.D. G.S. Leonicena</t>
  </si>
  <si>
    <t>00:22.34</t>
  </si>
  <si>
    <t>GAETANI</t>
  </si>
  <si>
    <t>BRANDO</t>
  </si>
  <si>
    <t>A.S.D. Atletica 2000</t>
  </si>
  <si>
    <t>Udine</t>
  </si>
  <si>
    <t>AM*</t>
  </si>
  <si>
    <t>00:22.68</t>
  </si>
  <si>
    <t>BERTANI</t>
  </si>
  <si>
    <t>CHRISTIAN</t>
  </si>
  <si>
    <t>DANAZZO</t>
  </si>
  <si>
    <t>Polisportiva Dueville A.S.D.</t>
  </si>
  <si>
    <t>BAEKE</t>
  </si>
  <si>
    <t>JONAS</t>
  </si>
  <si>
    <t>00:25.00</t>
  </si>
  <si>
    <t>TARGON</t>
  </si>
  <si>
    <t>DAVIDE</t>
  </si>
  <si>
    <t>00:26.04</t>
  </si>
  <si>
    <t>TROTTELLI</t>
  </si>
  <si>
    <t>FERRACIN</t>
  </si>
  <si>
    <t>GIUSEPPE</t>
  </si>
  <si>
    <t>BERTINATO</t>
  </si>
  <si>
    <t>NESTASIO</t>
  </si>
  <si>
    <t>LEONE</t>
  </si>
  <si>
    <t>MINUTE</t>
  </si>
  <si>
    <t>A.S.D. G.S. Astra</t>
  </si>
  <si>
    <t>00:26.80</t>
  </si>
  <si>
    <t>DAL ZOTTO</t>
  </si>
  <si>
    <t>ALBERTO</t>
  </si>
  <si>
    <t>GABBI</t>
  </si>
  <si>
    <t>FREGONA</t>
  </si>
  <si>
    <t>LUNARDI</t>
  </si>
  <si>
    <t>DIEGO</t>
  </si>
  <si>
    <t>JF</t>
  </si>
  <si>
    <t>BONIN</t>
  </si>
  <si>
    <t>00:27.00</t>
  </si>
  <si>
    <t>FURLANI</t>
  </si>
  <si>
    <t>ELISA</t>
  </si>
  <si>
    <t>00:27.90</t>
  </si>
  <si>
    <t>TRICHES</t>
  </si>
  <si>
    <t>HELLEN</t>
  </si>
  <si>
    <t>JM</t>
  </si>
  <si>
    <t>CATTELAN</t>
  </si>
  <si>
    <t>TOBIA</t>
  </si>
  <si>
    <t>00:23.17</t>
  </si>
  <si>
    <t>ZEDDE</t>
  </si>
  <si>
    <t>A.S.D. Atletica San Biagio</t>
  </si>
  <si>
    <t>00:23.80</t>
  </si>
  <si>
    <t>COSTANTIN</t>
  </si>
  <si>
    <t>00:24.16</t>
  </si>
  <si>
    <t>ZELLA</t>
  </si>
  <si>
    <t>GUARINO</t>
  </si>
  <si>
    <t>PIETRO</t>
  </si>
  <si>
    <t>ABF</t>
  </si>
  <si>
    <t>ZANTEDESCHI</t>
  </si>
  <si>
    <t>GAZZI</t>
  </si>
  <si>
    <t>MARA</t>
  </si>
  <si>
    <t>GIACOMELLI</t>
  </si>
  <si>
    <t>SILVIA</t>
  </si>
  <si>
    <t>VAF</t>
  </si>
  <si>
    <t>AGOSTINETTO</t>
  </si>
  <si>
    <t>KATIA</t>
  </si>
  <si>
    <t>00:29.50</t>
  </si>
  <si>
    <t>SARAN</t>
  </si>
  <si>
    <t>LORENA</t>
  </si>
  <si>
    <t>A.S.D. Atletica Ponzano</t>
  </si>
  <si>
    <t>GUARDA</t>
  </si>
  <si>
    <t>FEDERICA</t>
  </si>
  <si>
    <t>A.S.D. Atletica Bovolone</t>
  </si>
  <si>
    <t>Verona</t>
  </si>
  <si>
    <t>SATOLLI</t>
  </si>
  <si>
    <t>VBF</t>
  </si>
  <si>
    <t>PIGATO</t>
  </si>
  <si>
    <t>LUCIA</t>
  </si>
  <si>
    <t>TAGLIAPIETRA</t>
  </si>
  <si>
    <t>A.S.D. Valli Del Pasubio</t>
  </si>
  <si>
    <t>AAM</t>
  </si>
  <si>
    <t>VIEL</t>
  </si>
  <si>
    <t>Asd Atletica Trichiana</t>
  </si>
  <si>
    <t>ABM</t>
  </si>
  <si>
    <t>SCANO</t>
  </si>
  <si>
    <t>LOTTO</t>
  </si>
  <si>
    <t>ROBERTO</t>
  </si>
  <si>
    <t>CESCO</t>
  </si>
  <si>
    <t>00:28.80</t>
  </si>
  <si>
    <t>1:13,16</t>
  </si>
  <si>
    <t>EL AOMARI</t>
  </si>
  <si>
    <t>ABDERRAHMANE</t>
  </si>
  <si>
    <t>U.S. Virtus Nemeggio</t>
  </si>
  <si>
    <t>Feltre</t>
  </si>
  <si>
    <t>VAM</t>
  </si>
  <si>
    <t>MASSIMILIANO</t>
  </si>
  <si>
    <t>PORCELLATO</t>
  </si>
  <si>
    <t>NICOLA</t>
  </si>
  <si>
    <t>VBM</t>
  </si>
  <si>
    <t>BASSO</t>
  </si>
  <si>
    <t>LUIGI</t>
  </si>
  <si>
    <t>SILVELLO</t>
  </si>
  <si>
    <t>VITTORIO</t>
  </si>
  <si>
    <t>FRADA</t>
  </si>
  <si>
    <t>VALDIS</t>
  </si>
  <si>
    <t>00:30.01</t>
  </si>
  <si>
    <t>CAROLLO</t>
  </si>
  <si>
    <t>Team La Fenice Asd</t>
  </si>
  <si>
    <t>FONTANA</t>
  </si>
  <si>
    <t>URBANO</t>
  </si>
  <si>
    <t>400mt</t>
  </si>
  <si>
    <t>SF</t>
  </si>
  <si>
    <t>PEZZETTA</t>
  </si>
  <si>
    <t>SF*</t>
  </si>
  <si>
    <t>00:55.95</t>
  </si>
  <si>
    <t>ROSSA</t>
  </si>
  <si>
    <t>MARILENA</t>
  </si>
  <si>
    <t>00:63.90</t>
  </si>
  <si>
    <t>1'06,85</t>
  </si>
  <si>
    <t>BUSETTI</t>
  </si>
  <si>
    <t>00:64.00</t>
  </si>
  <si>
    <t>1'01,76</t>
  </si>
  <si>
    <t>BELKARROUMIA</t>
  </si>
  <si>
    <t>HODA</t>
  </si>
  <si>
    <t>01:09.00</t>
  </si>
  <si>
    <t>1'13,15</t>
  </si>
  <si>
    <t>MUNTEAN</t>
  </si>
  <si>
    <t>NICOLETA</t>
  </si>
  <si>
    <t>1'13,29</t>
  </si>
  <si>
    <t>GAIA</t>
  </si>
  <si>
    <t>1'18,88</t>
  </si>
  <si>
    <t>SM</t>
  </si>
  <si>
    <t>COSTA</t>
  </si>
  <si>
    <t>EDGARD</t>
  </si>
  <si>
    <t>00:52.00</t>
  </si>
  <si>
    <t>BERTONCELLO</t>
  </si>
  <si>
    <t>MIRKO</t>
  </si>
  <si>
    <t>BRUNELLO</t>
  </si>
  <si>
    <t>MATTIA</t>
  </si>
  <si>
    <t>MECENERO</t>
  </si>
  <si>
    <t>ELIA</t>
  </si>
  <si>
    <t>00:53.24</t>
  </si>
  <si>
    <t>00:53.00</t>
  </si>
  <si>
    <t>POLESANA</t>
  </si>
  <si>
    <t>00:54.00</t>
  </si>
  <si>
    <t>GIULIO</t>
  </si>
  <si>
    <t>00:56.55</t>
  </si>
  <si>
    <t>BOSCATO</t>
  </si>
  <si>
    <t>IGOR</t>
  </si>
  <si>
    <t>01:00.00</t>
  </si>
  <si>
    <t>1'02,11</t>
  </si>
  <si>
    <t>RIZZO</t>
  </si>
  <si>
    <t>1'20,21</t>
  </si>
  <si>
    <t>PREBIANCA</t>
  </si>
  <si>
    <t>600mt</t>
  </si>
  <si>
    <t>EF</t>
  </si>
  <si>
    <t>Pett.</t>
  </si>
  <si>
    <t>CALABRO</t>
  </si>
  <si>
    <t>BEATRICE</t>
  </si>
  <si>
    <t>1'59,51</t>
  </si>
  <si>
    <t>TARANTINI</t>
  </si>
  <si>
    <t>Palestra Cielo Aperto SRL</t>
  </si>
  <si>
    <t>EF*</t>
  </si>
  <si>
    <t>02:03.00</t>
  </si>
  <si>
    <t>2'00,56</t>
  </si>
  <si>
    <t>01:59.40</t>
  </si>
  <si>
    <t>2'01,46</t>
  </si>
  <si>
    <t>ZANELLA</t>
  </si>
  <si>
    <t>NINA</t>
  </si>
  <si>
    <t>01:55.00</t>
  </si>
  <si>
    <t>2'02,56</t>
  </si>
  <si>
    <t>ELODIE</t>
  </si>
  <si>
    <t>2'17,71</t>
  </si>
  <si>
    <t>GHIOTTO</t>
  </si>
  <si>
    <t>SPERANZA</t>
  </si>
  <si>
    <t>2'19,12</t>
  </si>
  <si>
    <t>MACILOTTI</t>
  </si>
  <si>
    <t>ALICE</t>
  </si>
  <si>
    <t>02:12.00</t>
  </si>
  <si>
    <t>2'19,52</t>
  </si>
  <si>
    <t>BOVI</t>
  </si>
  <si>
    <t>NICOLE</t>
  </si>
  <si>
    <t>2'20,63</t>
  </si>
  <si>
    <t>DE CARLO</t>
  </si>
  <si>
    <t>2'21,55</t>
  </si>
  <si>
    <t>2'21,67</t>
  </si>
  <si>
    <t>ROLDO</t>
  </si>
  <si>
    <t>ARIANNA</t>
  </si>
  <si>
    <t>2'22,49</t>
  </si>
  <si>
    <t>DE LUISE</t>
  </si>
  <si>
    <t>2'39,75</t>
  </si>
  <si>
    <t>BEN</t>
  </si>
  <si>
    <t>DIAMANTE</t>
  </si>
  <si>
    <t>EM</t>
  </si>
  <si>
    <t>EM*</t>
  </si>
  <si>
    <t>01:50.00</t>
  </si>
  <si>
    <t>1:52.54</t>
  </si>
  <si>
    <t>TAMAI</t>
  </si>
  <si>
    <t>1:53.62</t>
  </si>
  <si>
    <t>PAOLO</t>
  </si>
  <si>
    <t>1:59.66</t>
  </si>
  <si>
    <t>SANTIN</t>
  </si>
  <si>
    <t>01:56.93</t>
  </si>
  <si>
    <t>2:00.82</t>
  </si>
  <si>
    <t>SPADA</t>
  </si>
  <si>
    <t>A.S.D. G.S. La Piave 2000</t>
  </si>
  <si>
    <t>2:01.80</t>
  </si>
  <si>
    <t>2:07.93</t>
  </si>
  <si>
    <t>BONETTO</t>
  </si>
  <si>
    <t>2:11.79</t>
  </si>
  <si>
    <t>CASSOL</t>
  </si>
  <si>
    <t>ZENO</t>
  </si>
  <si>
    <t>02:13.00</t>
  </si>
  <si>
    <t>2:12.86</t>
  </si>
  <si>
    <t>SIRIO</t>
  </si>
  <si>
    <t>02:07.00</t>
  </si>
  <si>
    <t>2:13.13</t>
  </si>
  <si>
    <t>02:13.35</t>
  </si>
  <si>
    <t>2:13.73</t>
  </si>
  <si>
    <t>MARANGON</t>
  </si>
  <si>
    <t>GIORDANO</t>
  </si>
  <si>
    <t>2:13.90</t>
  </si>
  <si>
    <t>CILLO</t>
  </si>
  <si>
    <t>SEBASTIANO</t>
  </si>
  <si>
    <t>2:16.83</t>
  </si>
  <si>
    <t>CONT</t>
  </si>
  <si>
    <t>2:18.39</t>
  </si>
  <si>
    <t>CAMPIGOTTO</t>
  </si>
  <si>
    <t>2:18.44</t>
  </si>
  <si>
    <t>PIETRO LORENZO</t>
  </si>
  <si>
    <t>2:19.11</t>
  </si>
  <si>
    <t>SOCCOL</t>
  </si>
  <si>
    <t>VALENTINO</t>
  </si>
  <si>
    <t>2:20.01</t>
  </si>
  <si>
    <t>LIVERANI</t>
  </si>
  <si>
    <t>2:22.73</t>
  </si>
  <si>
    <t>EDEM FABIANO</t>
  </si>
  <si>
    <t>02:21.00</t>
  </si>
  <si>
    <t>2:22.95</t>
  </si>
  <si>
    <t>FARENZENA</t>
  </si>
  <si>
    <t>NATHAN</t>
  </si>
  <si>
    <t>2:35.18</t>
  </si>
  <si>
    <t>1500mt</t>
  </si>
  <si>
    <t>AAF</t>
  </si>
  <si>
    <t>PETT</t>
  </si>
  <si>
    <t>RENOSTO</t>
  </si>
  <si>
    <t>ROBERTA</t>
  </si>
  <si>
    <t>6'17,83</t>
  </si>
  <si>
    <t>ZERBINATI</t>
  </si>
  <si>
    <t>5'43,29</t>
  </si>
  <si>
    <t>5'55,32</t>
  </si>
  <si>
    <t>5'57,13</t>
  </si>
  <si>
    <t>DEOLA</t>
  </si>
  <si>
    <t>5'59,14</t>
  </si>
  <si>
    <t>PURGATO</t>
  </si>
  <si>
    <t>FRANCESCA</t>
  </si>
  <si>
    <t>6'04,05</t>
  </si>
  <si>
    <t>6'35,96</t>
  </si>
  <si>
    <t>BULF</t>
  </si>
  <si>
    <t>LINDA MARIA</t>
  </si>
  <si>
    <t>7'30,69</t>
  </si>
  <si>
    <t>ZIN</t>
  </si>
  <si>
    <t>MARIANNA</t>
  </si>
  <si>
    <t>8'00,27</t>
  </si>
  <si>
    <t>RIGONI</t>
  </si>
  <si>
    <t>MINA</t>
  </si>
  <si>
    <t>6'00,53</t>
  </si>
  <si>
    <t>DAL MOLIN</t>
  </si>
  <si>
    <t>MONICA</t>
  </si>
  <si>
    <t>6'52,52</t>
  </si>
  <si>
    <t>6'35,40</t>
  </si>
  <si>
    <t>7'32,89</t>
  </si>
  <si>
    <t>ZANUSO</t>
  </si>
  <si>
    <t>MARTA</t>
  </si>
  <si>
    <t>ZIGLIOTTO</t>
  </si>
  <si>
    <t>04:40.00</t>
  </si>
  <si>
    <t>4:45.55</t>
  </si>
  <si>
    <t>ILLESI</t>
  </si>
  <si>
    <t>Associazione Sportiva Dilettantistica Nova Athletics Padova</t>
  </si>
  <si>
    <t>Padova</t>
  </si>
  <si>
    <t>05:06.00</t>
  </si>
  <si>
    <t>5:19.50</t>
  </si>
  <si>
    <t>5:32.28</t>
  </si>
  <si>
    <t>UNTERBERGER</t>
  </si>
  <si>
    <t>FRANCO</t>
  </si>
  <si>
    <t>MAZZI</t>
  </si>
  <si>
    <t>ALEX</t>
  </si>
  <si>
    <t>5:03.21</t>
  </si>
  <si>
    <t>ZORDAN</t>
  </si>
  <si>
    <t>DANIELE DOMENICO</t>
  </si>
  <si>
    <t>5:14.08</t>
  </si>
  <si>
    <t>TOFFOLI</t>
  </si>
  <si>
    <t>5:17.95</t>
  </si>
  <si>
    <t>5:19.74</t>
  </si>
  <si>
    <t>PICCININ</t>
  </si>
  <si>
    <t>RENATO</t>
  </si>
  <si>
    <t>A.P.D. Tricesimo</t>
  </si>
  <si>
    <t>ABM*</t>
  </si>
  <si>
    <t>5:27.81</t>
  </si>
  <si>
    <t>D`INCÀ</t>
  </si>
  <si>
    <t>DIMITRI</t>
  </si>
  <si>
    <t>5:59.93</t>
  </si>
  <si>
    <t>6:29.62</t>
  </si>
  <si>
    <t>BIANCO</t>
  </si>
  <si>
    <t>PIU</t>
  </si>
  <si>
    <t>SPILLER</t>
  </si>
  <si>
    <t>CRISTIANO</t>
  </si>
  <si>
    <t>VIOLIN</t>
  </si>
  <si>
    <t>5:09.45</t>
  </si>
  <si>
    <t>SIMEONI</t>
  </si>
  <si>
    <t>MAURO</t>
  </si>
  <si>
    <t>5:13.52</t>
  </si>
  <si>
    <t>BORTOLOTTO</t>
  </si>
  <si>
    <t>STEFANO</t>
  </si>
  <si>
    <t>Amatori Atletica Malo A.S.D.</t>
  </si>
  <si>
    <t>5:44.65</t>
  </si>
  <si>
    <t>06:00.00</t>
  </si>
  <si>
    <t>5:50.05</t>
  </si>
  <si>
    <t>DE DEA</t>
  </si>
  <si>
    <t>Polisportiva Montereale</t>
  </si>
  <si>
    <t>Pordenone</t>
  </si>
  <si>
    <t>VBM*</t>
  </si>
  <si>
    <t>05:40.00</t>
  </si>
  <si>
    <t>5:37.32</t>
  </si>
  <si>
    <t>SERRAGLIO</t>
  </si>
  <si>
    <t>5:44.06</t>
  </si>
  <si>
    <t>6:22.92</t>
  </si>
  <si>
    <t>7:42.31</t>
  </si>
  <si>
    <t>2000mt</t>
  </si>
  <si>
    <t>MAINO</t>
  </si>
  <si>
    <t>SOFIA</t>
  </si>
  <si>
    <t>7'29,70</t>
  </si>
  <si>
    <t>BOTTAREL</t>
  </si>
  <si>
    <t>07:20.00</t>
  </si>
  <si>
    <t>7'36,34</t>
  </si>
  <si>
    <t>BOUZERNA</t>
  </si>
  <si>
    <t>KHADIDJA</t>
  </si>
  <si>
    <t>8'0519</t>
  </si>
  <si>
    <t>DAMIN</t>
  </si>
  <si>
    <t>VANESSA</t>
  </si>
  <si>
    <t>08:20.00</t>
  </si>
  <si>
    <t>8'14,65</t>
  </si>
  <si>
    <t>ZONTA</t>
  </si>
  <si>
    <t>MELISSA</t>
  </si>
  <si>
    <t>8'21,42</t>
  </si>
  <si>
    <t>MANGANO</t>
  </si>
  <si>
    <t>MARTINA</t>
  </si>
  <si>
    <t>8'35,48</t>
  </si>
  <si>
    <t>CARRARINI</t>
  </si>
  <si>
    <t>08:54.00</t>
  </si>
  <si>
    <t>8'44,32</t>
  </si>
  <si>
    <t>SOFFIA</t>
  </si>
  <si>
    <t>ADELAIDE</t>
  </si>
  <si>
    <t>8'54,78</t>
  </si>
  <si>
    <t>BICEGO</t>
  </si>
  <si>
    <t>10'21,47</t>
  </si>
  <si>
    <t>6'46,26</t>
  </si>
  <si>
    <t>GIOELE</t>
  </si>
  <si>
    <t>7'03,09</t>
  </si>
  <si>
    <t>PROSDOCIMO</t>
  </si>
  <si>
    <t>06:40.00</t>
  </si>
  <si>
    <t>7'17,68</t>
  </si>
  <si>
    <t>GREGORI</t>
  </si>
  <si>
    <t>7'44,11</t>
  </si>
  <si>
    <t>FACCIN</t>
  </si>
  <si>
    <t>07:17.00</t>
  </si>
  <si>
    <t>7'55,05</t>
  </si>
  <si>
    <t>GIOSUE`</t>
  </si>
  <si>
    <t>3000mt</t>
  </si>
  <si>
    <t>9'50,93</t>
  </si>
  <si>
    <t>ZANATTO</t>
  </si>
  <si>
    <t>KEVIN</t>
  </si>
  <si>
    <t>09:14.00</t>
  </si>
  <si>
    <t>9'54,70</t>
  </si>
  <si>
    <t>09:27.00</t>
  </si>
  <si>
    <t>10'01,06</t>
  </si>
  <si>
    <t>CAVEDON</t>
  </si>
  <si>
    <t>10'18,85</t>
  </si>
  <si>
    <t>09:46.00</t>
  </si>
  <si>
    <t>10'28,49</t>
  </si>
  <si>
    <t>BELLOTTO</t>
  </si>
  <si>
    <t>NICCOLO`</t>
  </si>
  <si>
    <t>10:00.00</t>
  </si>
  <si>
    <t>MAZZOCCO</t>
  </si>
  <si>
    <t>BENEDETTI</t>
  </si>
  <si>
    <t>MARIA VITTORIA</t>
  </si>
  <si>
    <t>10'44,65</t>
  </si>
  <si>
    <t>DE ROSSI</t>
  </si>
  <si>
    <t>11:50.00</t>
  </si>
  <si>
    <t>11'28,22</t>
  </si>
  <si>
    <t>LOVATO</t>
  </si>
  <si>
    <t>11'52,30</t>
  </si>
  <si>
    <t>PADULA</t>
  </si>
  <si>
    <t>12:36.00</t>
  </si>
  <si>
    <t>12'11,58</t>
  </si>
  <si>
    <t>BERTOLDO</t>
  </si>
  <si>
    <t>12:30.00</t>
  </si>
  <si>
    <t>13'16,45</t>
  </si>
  <si>
    <t>AZANKPE</t>
  </si>
  <si>
    <t>CLAUDINE</t>
  </si>
  <si>
    <t>14'38,24</t>
  </si>
  <si>
    <t>BORGO</t>
  </si>
  <si>
    <t>14'32,60</t>
  </si>
  <si>
    <t>AMIN</t>
  </si>
  <si>
    <t>BUSHRA</t>
  </si>
  <si>
    <t>15'00,26</t>
  </si>
  <si>
    <t>BUOGO</t>
  </si>
  <si>
    <t>00:11.28</t>
  </si>
  <si>
    <t>11'24,30</t>
  </si>
  <si>
    <t>11:08.00</t>
  </si>
  <si>
    <t>11'30,13</t>
  </si>
  <si>
    <t>GOLLO</t>
  </si>
  <si>
    <t>SERENA</t>
  </si>
  <si>
    <t>12,39,42</t>
  </si>
  <si>
    <t>5000mt</t>
  </si>
  <si>
    <t>ANTONIAZZI</t>
  </si>
  <si>
    <t>22'40,43</t>
  </si>
  <si>
    <t>FILIPPO</t>
  </si>
  <si>
    <t>Atletica Trissino A.S.D.</t>
  </si>
  <si>
    <t>16'19,59</t>
  </si>
  <si>
    <t>BONAN</t>
  </si>
  <si>
    <t>16'31,55</t>
  </si>
  <si>
    <t>FANTINEL</t>
  </si>
  <si>
    <t>15:40.00</t>
  </si>
  <si>
    <t>16'41,03</t>
  </si>
  <si>
    <t>RAMPAZZO</t>
  </si>
  <si>
    <t>17'04,60</t>
  </si>
  <si>
    <t>CORSO</t>
  </si>
  <si>
    <t>17'18,05</t>
  </si>
  <si>
    <t>FIORASO</t>
  </si>
  <si>
    <t>ANTON</t>
  </si>
  <si>
    <t>18'53,49</t>
  </si>
  <si>
    <t>CAPPELLETTO</t>
  </si>
  <si>
    <t>PABLO LUIS</t>
  </si>
  <si>
    <t>16:00.00</t>
  </si>
  <si>
    <t/>
  </si>
  <si>
    <t>VORTEX</t>
  </si>
  <si>
    <t>Misura1</t>
  </si>
  <si>
    <t>Misura2</t>
  </si>
  <si>
    <t>Misura3</t>
  </si>
  <si>
    <t>TONIOLO</t>
  </si>
  <si>
    <t>GABRIEL</t>
  </si>
  <si>
    <t>SPADER</t>
  </si>
  <si>
    <t>ANAPOLI</t>
  </si>
  <si>
    <t>Pol. Montecchio Precalcino A.S.D.</t>
  </si>
  <si>
    <t>Pos.</t>
  </si>
  <si>
    <t>VORTEZ</t>
  </si>
  <si>
    <t>DISCO</t>
  </si>
  <si>
    <t>LUZZIO</t>
  </si>
  <si>
    <t>LAGHETTO</t>
  </si>
  <si>
    <t>CATANA</t>
  </si>
  <si>
    <t>CLARA GABRIELA</t>
  </si>
  <si>
    <t>DONA`</t>
  </si>
  <si>
    <t>FACCO</t>
  </si>
  <si>
    <t>RISTIC</t>
  </si>
  <si>
    <t>DUNJA</t>
  </si>
  <si>
    <t>CEDOLIN</t>
  </si>
  <si>
    <t>ISEPPI</t>
  </si>
  <si>
    <t>RIGODANZO</t>
  </si>
  <si>
    <t>ANITA</t>
  </si>
  <si>
    <t>MARCHESE</t>
  </si>
  <si>
    <t>ELISABETTA</t>
  </si>
  <si>
    <t>PAGNIN</t>
  </si>
  <si>
    <t>BRAZZALE</t>
  </si>
  <si>
    <t>PRETTO</t>
  </si>
  <si>
    <t>CACCAMO</t>
  </si>
  <si>
    <t>TIZIANO</t>
  </si>
  <si>
    <t>BIANCHIN</t>
  </si>
  <si>
    <t>CECCHETTI</t>
  </si>
  <si>
    <t>FABIANO</t>
  </si>
  <si>
    <t>MARCHETTO</t>
  </si>
  <si>
    <t>BUZIOL</t>
  </si>
  <si>
    <t>MANERA</t>
  </si>
  <si>
    <t>ZORZETTO</t>
  </si>
  <si>
    <t>PESO</t>
  </si>
  <si>
    <t>GOTTER</t>
  </si>
  <si>
    <t>DONADONI</t>
  </si>
  <si>
    <t>VISCIDO</t>
  </si>
  <si>
    <t>X</t>
  </si>
  <si>
    <t>RINO</t>
  </si>
  <si>
    <t>SANTINI</t>
  </si>
  <si>
    <t>x</t>
  </si>
  <si>
    <t>SORAVIA</t>
  </si>
  <si>
    <t>MAURA</t>
  </si>
  <si>
    <t>PIRAS</t>
  </si>
  <si>
    <t>ERMANNA</t>
  </si>
  <si>
    <t>ALTO</t>
  </si>
  <si>
    <t>P</t>
  </si>
  <si>
    <t>F</t>
  </si>
  <si>
    <t>FANTON</t>
  </si>
  <si>
    <t>GLORIA</t>
  </si>
  <si>
    <t>MUNARINI</t>
  </si>
  <si>
    <t>GRETA</t>
  </si>
  <si>
    <t>NM</t>
  </si>
  <si>
    <t>LUNGO</t>
  </si>
  <si>
    <t>MOLON</t>
  </si>
  <si>
    <t>ZOE</t>
  </si>
  <si>
    <t>CASTIGLIONI</t>
  </si>
  <si>
    <t>PUPAZA</t>
  </si>
  <si>
    <t>ANA MARIA GABRIELA</t>
  </si>
  <si>
    <t>GIACON</t>
  </si>
  <si>
    <t>nm</t>
  </si>
  <si>
    <t>DEBORAH</t>
  </si>
  <si>
    <t>ZOIA</t>
  </si>
  <si>
    <t>GIOVANNI</t>
  </si>
  <si>
    <t>NORI</t>
  </si>
  <si>
    <t>TORTORELLA</t>
  </si>
  <si>
    <t>REBESCO</t>
  </si>
  <si>
    <t>BERGO</t>
  </si>
  <si>
    <t>MICHELLE</t>
  </si>
  <si>
    <t>FALDA GRIFFIN</t>
  </si>
  <si>
    <t>LIVIA</t>
  </si>
  <si>
    <t>ALESSIA</t>
  </si>
  <si>
    <t>POS.</t>
  </si>
  <si>
    <t>SOCIETA'</t>
  </si>
  <si>
    <t>COMITATO</t>
  </si>
  <si>
    <t>PUNTI</t>
  </si>
  <si>
    <t>POS</t>
  </si>
  <si>
    <t>TOTALE</t>
  </si>
  <si>
    <t>Polisportiva Limena A.S.D.</t>
  </si>
  <si>
    <t>Amici Dell'Atletica Vicenza A.S.D.</t>
  </si>
  <si>
    <t>A.S.D. CSI Atletica Montecchio</t>
  </si>
  <si>
    <t>A.S. Vodo Di Cadore</t>
  </si>
  <si>
    <t>Atletica Cortina</t>
  </si>
  <si>
    <t>A.S. Pozzale</t>
  </si>
  <si>
    <t>A.S.D. Atletica Villorba</t>
  </si>
  <si>
    <t>Asd Grumolo</t>
  </si>
  <si>
    <t>Marunners A.S.D.</t>
  </si>
  <si>
    <t>FINALE SOCIETA'</t>
  </si>
  <si>
    <t>2° Prova TREVIGNANO                    4 luglio</t>
  </si>
  <si>
    <t>1° Prova                          LONIGO                        2 giugno</t>
  </si>
  <si>
    <t>3° Prova                          AGORDO                              26 luglio</t>
  </si>
  <si>
    <t>segue FINALE SOCIETA'</t>
  </si>
  <si>
    <t>segue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</si>
</sst>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h\.mm"/>
  </numFmts>
  <fonts count="18" x14ac:knownFonts="1">
    <font>
      <sz val="11"/>
      <color theme="1"/>
      <name val="Calibri"/>
      <family val="2"/>
      <scheme val="minor"/>
    </font>
    <font>
      <b/>
      <sz val="14"/>
      <color theme="1"/>
      <name val="Arial"/>
    </font>
    <font>
      <sz val="10"/>
      <name val="Calibri"/>
    </font>
    <font>
      <i/>
      <sz val="14"/>
      <color theme="1"/>
      <name val="Arial"/>
    </font>
    <font>
      <sz val="10"/>
      <color theme="1"/>
      <name val="Arial"/>
    </font>
    <font>
      <b/>
      <sz val="10"/>
      <color theme="1"/>
      <name val="Arial"/>
    </font>
    <font>
      <sz val="10"/>
      <color theme="1"/>
      <name val="Calibri"/>
    </font>
    <font>
      <b/>
      <sz val="12"/>
      <color theme="1"/>
      <name val="Arial"/>
    </font>
    <font>
      <sz val="12"/>
      <color rgb="FF000000"/>
      <name val="Calibri"/>
    </font>
    <font>
      <b/>
      <sz val="14"/>
      <color theme="1"/>
      <name val="Arial"/>
      <family val="2"/>
    </font>
    <font>
      <sz val="14"/>
      <color theme="1"/>
      <name val="Calibri"/>
      <family val="2"/>
      <scheme val="minor"/>
    </font>
    <font>
      <b/>
      <sz val="22"/>
      <color theme="1"/>
      <name val="Times New Roman"/>
      <family val="1"/>
    </font>
    <font>
      <b/>
      <sz val="9"/>
      <color theme="1"/>
      <name val="Times New Roman"/>
      <family val="1"/>
    </font>
    <font>
      <b/>
      <sz val="10"/>
      <color rgb="FF000000"/>
      <name val="Arial"/>
      <family val="2"/>
    </font>
    <font>
      <b/>
      <sz val="10"/>
      <color theme="1"/>
      <name val="Arial"/>
      <family val="2"/>
    </font>
    <font>
      <b/>
      <sz val="8"/>
      <color theme="1"/>
      <name val="Times New Roman"/>
      <family val="1"/>
    </font>
    <font>
      <b/>
      <sz val="2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8">
    <xf numFmtId="0" fontId="0" fillId="0" borderId="0" xfId="0"/>
    <xf numFmtId="0" fontId="1" fillId="0" borderId="1" xfId="0" applyFont="1" applyBorder="1" applyAlignment="1">
      <alignment horizontal="left"/>
    </xf>
    <xf numFmtId="0" fontId="2" fillId="0" borderId="2" xfId="0" applyFont="1" applyBorder="1"/>
    <xf numFmtId="0" fontId="2" fillId="0" borderId="3" xfId="0" applyFont="1" applyBorder="1"/>
    <xf numFmtId="0" fontId="3" fillId="0" borderId="4" xfId="0" applyFont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4" fillId="2" borderId="0" xfId="0" applyFont="1" applyFill="1" applyBorder="1" applyAlignment="1">
      <alignment horizontal="left"/>
    </xf>
    <xf numFmtId="0" fontId="4" fillId="0" borderId="0" xfId="0" applyFont="1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2" borderId="0" xfId="0" applyFont="1" applyFill="1" applyBorder="1" applyAlignment="1">
      <alignment horizontal="left"/>
    </xf>
    <xf numFmtId="0" fontId="5" fillId="0" borderId="0" xfId="0" applyFont="1"/>
    <xf numFmtId="0" fontId="5" fillId="0" borderId="5" xfId="0" applyFont="1" applyBorder="1" applyAlignment="1">
      <alignment horizontal="center"/>
    </xf>
    <xf numFmtId="0" fontId="5" fillId="0" borderId="5" xfId="0" applyFont="1" applyBorder="1" applyAlignment="1">
      <alignment horizontal="left"/>
    </xf>
    <xf numFmtId="0" fontId="5" fillId="2" borderId="5" xfId="0" applyFont="1" applyFill="1" applyBorder="1" applyAlignment="1">
      <alignment horizontal="left"/>
    </xf>
    <xf numFmtId="0" fontId="5" fillId="0" borderId="5" xfId="0" applyFont="1" applyBorder="1"/>
    <xf numFmtId="0" fontId="4" fillId="0" borderId="5" xfId="0" applyFont="1" applyBorder="1" applyAlignment="1"/>
    <xf numFmtId="0" fontId="6" fillId="0" borderId="5" xfId="0" applyFont="1" applyBorder="1" applyAlignment="1">
      <alignment horizontal="left"/>
    </xf>
    <xf numFmtId="0" fontId="6" fillId="0" borderId="5" xfId="0" applyFont="1" applyBorder="1"/>
    <xf numFmtId="0" fontId="4" fillId="0" borderId="5" xfId="0" applyFont="1" applyBorder="1"/>
    <xf numFmtId="0" fontId="4" fillId="0" borderId="5" xfId="0" applyFont="1" applyBorder="1" applyAlignment="1">
      <alignment horizontal="center"/>
    </xf>
    <xf numFmtId="0" fontId="0" fillId="0" borderId="0" xfId="0" applyAlignment="1">
      <alignment horizontal="center"/>
    </xf>
    <xf numFmtId="0" fontId="4" fillId="3" borderId="5" xfId="0" applyFont="1" applyFill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6" fillId="0" borderId="5" xfId="0" applyFont="1" applyBorder="1" applyAlignment="1"/>
    <xf numFmtId="0" fontId="6" fillId="0" borderId="3" xfId="0" applyFont="1" applyBorder="1" applyAlignment="1">
      <alignment horizontal="left"/>
    </xf>
    <xf numFmtId="0" fontId="4" fillId="0" borderId="5" xfId="0" applyFont="1" applyBorder="1" applyAlignment="1">
      <alignment horizontal="right"/>
    </xf>
    <xf numFmtId="0" fontId="4" fillId="0" borderId="1" xfId="0" applyFont="1" applyBorder="1" applyAlignment="1">
      <alignment horizontal="center"/>
    </xf>
    <xf numFmtId="0" fontId="6" fillId="0" borderId="3" xfId="0" applyFont="1" applyBorder="1"/>
    <xf numFmtId="0" fontId="4" fillId="0" borderId="0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left" vertical="center"/>
    </xf>
    <xf numFmtId="0" fontId="7" fillId="0" borderId="5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left"/>
    </xf>
    <xf numFmtId="0" fontId="5" fillId="0" borderId="5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center"/>
    </xf>
    <xf numFmtId="0" fontId="0" fillId="0" borderId="0" xfId="0" applyFont="1" applyAlignment="1"/>
    <xf numFmtId="0" fontId="4" fillId="0" borderId="0" xfId="0" applyFont="1" applyAlignment="1">
      <alignment horizontal="left"/>
    </xf>
    <xf numFmtId="164" fontId="4" fillId="0" borderId="0" xfId="0" applyNumberFormat="1" applyFont="1" applyAlignment="1">
      <alignment horizontal="left"/>
    </xf>
    <xf numFmtId="0" fontId="1" fillId="0" borderId="1" xfId="0" applyFont="1" applyBorder="1" applyAlignment="1">
      <alignment horizontal="left" vertical="top"/>
    </xf>
    <xf numFmtId="0" fontId="3" fillId="0" borderId="5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left"/>
    </xf>
    <xf numFmtId="0" fontId="3" fillId="0" borderId="0" xfId="0" applyFont="1" applyAlignment="1">
      <alignment horizontal="center" vertical="top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center" vertical="top"/>
    </xf>
    <xf numFmtId="0" fontId="4" fillId="0" borderId="0" xfId="0" applyFont="1"/>
    <xf numFmtId="0" fontId="4" fillId="0" borderId="0" xfId="0" applyFont="1" applyAlignment="1">
      <alignment horizontal="right"/>
    </xf>
    <xf numFmtId="0" fontId="3" fillId="0" borderId="5" xfId="0" applyFont="1" applyBorder="1" applyAlignment="1">
      <alignment horizontal="center" vertical="center" wrapText="1"/>
    </xf>
    <xf numFmtId="2" fontId="5" fillId="0" borderId="5" xfId="0" applyNumberFormat="1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1" fillId="0" borderId="7" xfId="0" applyFont="1" applyBorder="1" applyAlignment="1">
      <alignment horizontal="left"/>
    </xf>
    <xf numFmtId="0" fontId="2" fillId="0" borderId="8" xfId="0" applyFont="1" applyBorder="1"/>
    <xf numFmtId="0" fontId="2" fillId="0" borderId="9" xfId="0" applyFont="1" applyBorder="1"/>
    <xf numFmtId="0" fontId="3" fillId="0" borderId="10" xfId="0" applyFont="1" applyBorder="1" applyAlignment="1">
      <alignment horizontal="center"/>
    </xf>
    <xf numFmtId="2" fontId="5" fillId="2" borderId="5" xfId="0" applyNumberFormat="1" applyFont="1" applyFill="1" applyBorder="1" applyAlignment="1">
      <alignment horizontal="center"/>
    </xf>
    <xf numFmtId="2" fontId="5" fillId="2" borderId="6" xfId="0" applyNumberFormat="1" applyFont="1" applyFill="1" applyBorder="1" applyAlignment="1">
      <alignment horizontal="center"/>
    </xf>
    <xf numFmtId="2" fontId="5" fillId="2" borderId="10" xfId="0" applyNumberFormat="1" applyFont="1" applyFill="1" applyBorder="1" applyAlignment="1">
      <alignment horizontal="center"/>
    </xf>
    <xf numFmtId="2" fontId="5" fillId="2" borderId="0" xfId="0" applyNumberFormat="1" applyFont="1" applyFill="1" applyBorder="1" applyAlignment="1">
      <alignment horizontal="center"/>
    </xf>
    <xf numFmtId="0" fontId="0" fillId="0" borderId="0" xfId="0" applyBorder="1"/>
    <xf numFmtId="0" fontId="5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2" fontId="5" fillId="2" borderId="11" xfId="0" applyNumberFormat="1" applyFont="1" applyFill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3" fillId="2" borderId="5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left"/>
    </xf>
    <xf numFmtId="0" fontId="6" fillId="2" borderId="5" xfId="0" applyFont="1" applyFill="1" applyBorder="1"/>
    <xf numFmtId="0" fontId="4" fillId="2" borderId="5" xfId="0" applyFont="1" applyFill="1" applyBorder="1"/>
    <xf numFmtId="0" fontId="4" fillId="2" borderId="5" xfId="0" applyFont="1" applyFill="1" applyBorder="1" applyAlignment="1">
      <alignment horizontal="center"/>
    </xf>
    <xf numFmtId="0" fontId="4" fillId="2" borderId="0" xfId="0" applyFont="1" applyFill="1" applyBorder="1"/>
    <xf numFmtId="0" fontId="9" fillId="0" borderId="5" xfId="0" applyFont="1" applyBorder="1" applyAlignment="1">
      <alignment horizontal="center"/>
    </xf>
    <xf numFmtId="0" fontId="9" fillId="0" borderId="5" xfId="0" applyFont="1" applyBorder="1"/>
    <xf numFmtId="0" fontId="10" fillId="0" borderId="0" xfId="0" applyFont="1"/>
    <xf numFmtId="0" fontId="9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1" fontId="13" fillId="0" borderId="5" xfId="0" applyNumberFormat="1" applyFont="1" applyBorder="1" applyAlignment="1">
      <alignment horizontal="center" vertical="top" shrinkToFit="1"/>
    </xf>
    <xf numFmtId="0" fontId="14" fillId="3" borderId="5" xfId="0" applyFont="1" applyFill="1" applyBorder="1"/>
    <xf numFmtId="0" fontId="14" fillId="0" borderId="5" xfId="0" applyFont="1" applyBorder="1" applyAlignment="1">
      <alignment horizontal="center"/>
    </xf>
    <xf numFmtId="1" fontId="13" fillId="0" borderId="10" xfId="0" applyNumberFormat="1" applyFont="1" applyBorder="1" applyAlignment="1">
      <alignment horizontal="center" vertical="top" shrinkToFit="1"/>
    </xf>
    <xf numFmtId="0" fontId="15" fillId="0" borderId="5" xfId="0" applyFont="1" applyBorder="1" applyAlignment="1">
      <alignment horizontal="left" vertical="top"/>
    </xf>
    <xf numFmtId="0" fontId="14" fillId="0" borderId="5" xfId="0" applyFont="1" applyBorder="1"/>
    <xf numFmtId="1" fontId="13" fillId="0" borderId="6" xfId="0" applyNumberFormat="1" applyFont="1" applyBorder="1" applyAlignment="1">
      <alignment horizontal="center" vertical="top" shrinkToFit="1"/>
    </xf>
    <xf numFmtId="1" fontId="13" fillId="0" borderId="9" xfId="0" applyNumberFormat="1" applyFont="1" applyBorder="1" applyAlignment="1">
      <alignment horizontal="center" vertical="top" shrinkToFit="1"/>
    </xf>
    <xf numFmtId="0" fontId="16" fillId="0" borderId="0" xfId="0" applyFont="1" applyAlignment="1">
      <alignment horizontal="center" vertical="top"/>
    </xf>
    <xf numFmtId="0" fontId="0" fillId="0" borderId="0" xfId="0" applyFont="1" applyAlignment="1">
      <alignment horizontal="center"/>
    </xf>
    <xf numFmtId="0" fontId="17" fillId="0" borderId="0" xfId="0" applyFont="1"/>
    <xf numFmtId="0" fontId="17" fillId="0" borderId="0" xfId="0" applyFont="1" applyAlignment="1">
      <alignment horizontal="center"/>
    </xf>
    <xf numFmtId="0" fontId="9" fillId="0" borderId="0" xfId="0" applyFont="1" applyFill="1" applyBorder="1"/>
    <xf numFmtId="0" fontId="6" fillId="2" borderId="5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left"/>
    </xf>
    <xf numFmtId="0" fontId="5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left"/>
    </xf>
    <xf numFmtId="0" fontId="4" fillId="2" borderId="11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left"/>
    </xf>
    <xf numFmtId="0" fontId="6" fillId="2" borderId="6" xfId="0" applyFont="1" applyFill="1" applyBorder="1"/>
    <xf numFmtId="0" fontId="6" fillId="2" borderId="6" xfId="0" applyFont="1" applyFill="1" applyBorder="1" applyAlignment="1">
      <alignment horizontal="center"/>
    </xf>
    <xf numFmtId="0" fontId="4" fillId="2" borderId="6" xfId="0" applyFont="1" applyFill="1" applyBorder="1"/>
    <xf numFmtId="165" fontId="4" fillId="2" borderId="6" xfId="0" applyNumberFormat="1" applyFont="1" applyFill="1" applyBorder="1" applyAlignment="1">
      <alignment horizontal="center"/>
    </xf>
    <xf numFmtId="0" fontId="6" fillId="2" borderId="11" xfId="0" applyFont="1" applyFill="1" applyBorder="1" applyAlignment="1">
      <alignment horizontal="left"/>
    </xf>
    <xf numFmtId="0" fontId="6" fillId="2" borderId="11" xfId="0" applyFont="1" applyFill="1" applyBorder="1"/>
    <xf numFmtId="0" fontId="6" fillId="2" borderId="11" xfId="0" applyFont="1" applyFill="1" applyBorder="1" applyAlignment="1">
      <alignment horizontal="center"/>
    </xf>
    <xf numFmtId="0" fontId="4" fillId="2" borderId="11" xfId="0" applyFont="1" applyFill="1" applyBorder="1"/>
    <xf numFmtId="0" fontId="4" fillId="0" borderId="11" xfId="0" applyFont="1" applyBorder="1" applyAlignment="1">
      <alignment horizontal="center"/>
    </xf>
    <xf numFmtId="0" fontId="4" fillId="0" borderId="1" xfId="0" applyFont="1" applyBorder="1" applyAlignment="1">
      <alignment horizontal="right"/>
    </xf>
    <xf numFmtId="0" fontId="0" fillId="0" borderId="11" xfId="0" applyBorder="1"/>
    <xf numFmtId="0" fontId="5" fillId="0" borderId="6" xfId="0" applyFont="1" applyBorder="1" applyAlignment="1">
      <alignment horizontal="center"/>
    </xf>
    <xf numFmtId="0" fontId="6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39"/>
  <sheetViews>
    <sheetView tabSelected="1" topLeftCell="A404" zoomScaleNormal="100" workbookViewId="0">
      <selection activeCell="C325" sqref="C325"/>
    </sheetView>
  </sheetViews>
  <sheetFormatPr defaultRowHeight="15" x14ac:dyDescent="0.25"/>
  <cols>
    <col min="1" max="1" width="4.85546875" style="23" bestFit="1" customWidth="1"/>
    <col min="2" max="2" width="8" bestFit="1" customWidth="1"/>
    <col min="3" max="3" width="15.28515625" bestFit="1" customWidth="1"/>
    <col min="4" max="4" width="19" bestFit="1" customWidth="1"/>
    <col min="5" max="5" width="25.28515625" bestFit="1" customWidth="1"/>
    <col min="6" max="6" width="9.140625" style="23"/>
    <col min="7" max="7" width="5.7109375" style="23" bestFit="1" customWidth="1"/>
    <col min="8" max="8" width="6" customWidth="1"/>
    <col min="10" max="10" width="5.85546875" bestFit="1" customWidth="1"/>
    <col min="11" max="11" width="6.7109375" bestFit="1" customWidth="1"/>
    <col min="12" max="12" width="8.140625" style="23" bestFit="1" customWidth="1"/>
    <col min="13" max="13" width="4.85546875" style="23" bestFit="1" customWidth="1"/>
  </cols>
  <sheetData>
    <row r="1" spans="1:14" ht="18.75" x14ac:dyDescent="0.3">
      <c r="A1" s="1" t="s">
        <v>0</v>
      </c>
      <c r="B1" s="2"/>
      <c r="C1" s="2"/>
      <c r="D1" s="3"/>
      <c r="E1" s="4" t="s">
        <v>1</v>
      </c>
      <c r="F1" s="6"/>
      <c r="G1" s="6"/>
      <c r="H1" s="7"/>
      <c r="I1" s="5"/>
      <c r="J1" s="6"/>
      <c r="K1" s="6"/>
      <c r="L1" s="8"/>
      <c r="M1" s="8"/>
      <c r="N1" s="8"/>
    </row>
    <row r="2" spans="1:14" ht="18.75" x14ac:dyDescent="0.3">
      <c r="A2" s="1" t="s">
        <v>2</v>
      </c>
      <c r="B2" s="2"/>
      <c r="C2" s="2"/>
      <c r="D2" s="3"/>
      <c r="E2" s="9" t="s">
        <v>3</v>
      </c>
      <c r="F2" s="6"/>
      <c r="G2" s="6"/>
      <c r="H2" s="7"/>
      <c r="I2" s="5"/>
      <c r="J2" s="6"/>
      <c r="K2" s="6"/>
      <c r="L2" s="8"/>
      <c r="M2" s="8"/>
      <c r="N2" s="8"/>
    </row>
    <row r="3" spans="1:14" x14ac:dyDescent="0.25">
      <c r="A3" s="10"/>
      <c r="B3" s="11"/>
      <c r="C3" s="10"/>
      <c r="D3" s="10"/>
      <c r="E3" s="10"/>
      <c r="F3" s="10"/>
      <c r="G3" s="10"/>
      <c r="H3" s="12"/>
      <c r="I3" s="13"/>
      <c r="J3" s="10"/>
      <c r="K3" s="10"/>
      <c r="L3" s="10"/>
      <c r="M3" s="10"/>
      <c r="N3" s="10"/>
    </row>
    <row r="4" spans="1:14" x14ac:dyDescent="0.25">
      <c r="A4" s="14" t="s">
        <v>4</v>
      </c>
      <c r="B4" s="15" t="s">
        <v>5</v>
      </c>
      <c r="C4" s="14" t="s">
        <v>6</v>
      </c>
      <c r="D4" s="14" t="s">
        <v>7</v>
      </c>
      <c r="E4" s="14" t="s">
        <v>8</v>
      </c>
      <c r="F4" s="14" t="s">
        <v>9</v>
      </c>
      <c r="G4" s="14" t="s">
        <v>10</v>
      </c>
      <c r="H4" s="16" t="s">
        <v>11</v>
      </c>
      <c r="I4" s="17" t="s">
        <v>12</v>
      </c>
      <c r="J4" s="14" t="s">
        <v>13</v>
      </c>
      <c r="K4" s="14" t="s">
        <v>14</v>
      </c>
      <c r="L4" s="14" t="s">
        <v>15</v>
      </c>
      <c r="M4" s="14" t="s">
        <v>16</v>
      </c>
      <c r="N4" s="14" t="s">
        <v>17</v>
      </c>
    </row>
    <row r="5" spans="1:14" x14ac:dyDescent="0.25">
      <c r="A5" s="22">
        <v>1</v>
      </c>
      <c r="B5" s="19">
        <v>3604444</v>
      </c>
      <c r="C5" s="20" t="s">
        <v>18</v>
      </c>
      <c r="D5" s="20" t="s">
        <v>19</v>
      </c>
      <c r="E5" s="20" t="s">
        <v>20</v>
      </c>
      <c r="F5" s="66" t="s">
        <v>21</v>
      </c>
      <c r="G5" s="66">
        <v>2013</v>
      </c>
      <c r="H5" s="21" t="s">
        <v>3</v>
      </c>
      <c r="I5" s="21" t="s">
        <v>22</v>
      </c>
      <c r="J5" s="14">
        <v>4</v>
      </c>
      <c r="K5" s="14">
        <v>5</v>
      </c>
      <c r="L5" s="22">
        <v>8.61</v>
      </c>
      <c r="M5" s="22">
        <v>1</v>
      </c>
      <c r="N5" s="22">
        <v>40</v>
      </c>
    </row>
    <row r="6" spans="1:14" x14ac:dyDescent="0.25">
      <c r="A6" s="22">
        <v>2</v>
      </c>
      <c r="B6" s="19">
        <v>3203526</v>
      </c>
      <c r="C6" s="20" t="s">
        <v>23</v>
      </c>
      <c r="D6" s="20" t="s">
        <v>24</v>
      </c>
      <c r="E6" s="20" t="s">
        <v>25</v>
      </c>
      <c r="F6" s="66" t="s">
        <v>26</v>
      </c>
      <c r="G6" s="66">
        <v>2013</v>
      </c>
      <c r="H6" s="21" t="s">
        <v>3</v>
      </c>
      <c r="I6" s="21" t="s">
        <v>27</v>
      </c>
      <c r="J6" s="14">
        <v>5</v>
      </c>
      <c r="K6" s="14">
        <v>4</v>
      </c>
      <c r="L6" s="22">
        <v>8.74</v>
      </c>
      <c r="M6" s="22">
        <v>1</v>
      </c>
      <c r="N6" s="22">
        <v>38</v>
      </c>
    </row>
    <row r="7" spans="1:14" x14ac:dyDescent="0.25">
      <c r="A7" s="22">
        <v>3</v>
      </c>
      <c r="B7" s="19">
        <v>3110570</v>
      </c>
      <c r="C7" s="20" t="s">
        <v>28</v>
      </c>
      <c r="D7" s="20" t="s">
        <v>29</v>
      </c>
      <c r="E7" s="20" t="s">
        <v>30</v>
      </c>
      <c r="F7" s="66" t="s">
        <v>31</v>
      </c>
      <c r="G7" s="66">
        <v>2013</v>
      </c>
      <c r="H7" s="21" t="s">
        <v>3</v>
      </c>
      <c r="I7" s="21" t="s">
        <v>22</v>
      </c>
      <c r="J7" s="14">
        <v>2</v>
      </c>
      <c r="K7" s="14">
        <v>2</v>
      </c>
      <c r="L7" s="22">
        <v>8.77</v>
      </c>
      <c r="M7" s="22">
        <v>1</v>
      </c>
      <c r="N7" s="22">
        <v>36</v>
      </c>
    </row>
    <row r="8" spans="1:14" x14ac:dyDescent="0.25">
      <c r="A8" s="22">
        <v>4</v>
      </c>
      <c r="B8" s="19">
        <v>3603080</v>
      </c>
      <c r="C8" s="20" t="s">
        <v>32</v>
      </c>
      <c r="D8" s="20" t="s">
        <v>33</v>
      </c>
      <c r="E8" s="20" t="s">
        <v>34</v>
      </c>
      <c r="F8" s="66" t="s">
        <v>21</v>
      </c>
      <c r="G8" s="66">
        <v>2014</v>
      </c>
      <c r="H8" s="21" t="s">
        <v>3</v>
      </c>
      <c r="I8" s="21" t="s">
        <v>22</v>
      </c>
      <c r="J8" s="14">
        <v>3</v>
      </c>
      <c r="K8" s="14">
        <v>2</v>
      </c>
      <c r="L8" s="22">
        <v>8.86</v>
      </c>
      <c r="M8" s="22">
        <v>1</v>
      </c>
      <c r="N8" s="22">
        <v>34</v>
      </c>
    </row>
    <row r="9" spans="1:14" x14ac:dyDescent="0.25">
      <c r="A9" s="22">
        <v>5</v>
      </c>
      <c r="B9" s="19">
        <v>3604591</v>
      </c>
      <c r="C9" s="20" t="s">
        <v>35</v>
      </c>
      <c r="D9" s="20" t="s">
        <v>36</v>
      </c>
      <c r="E9" s="20" t="s">
        <v>37</v>
      </c>
      <c r="F9" s="66" t="s">
        <v>21</v>
      </c>
      <c r="G9" s="66">
        <v>2013</v>
      </c>
      <c r="H9" s="21" t="s">
        <v>3</v>
      </c>
      <c r="I9" s="21" t="s">
        <v>22</v>
      </c>
      <c r="J9" s="14">
        <v>1</v>
      </c>
      <c r="K9" s="14">
        <v>2</v>
      </c>
      <c r="L9" s="22">
        <v>9.08</v>
      </c>
      <c r="M9" s="22">
        <v>1</v>
      </c>
      <c r="N9" s="22">
        <v>32</v>
      </c>
    </row>
    <row r="10" spans="1:14" x14ac:dyDescent="0.25">
      <c r="A10" s="22">
        <v>6</v>
      </c>
      <c r="B10" s="19">
        <v>3111395</v>
      </c>
      <c r="C10" s="20" t="s">
        <v>38</v>
      </c>
      <c r="D10" s="20" t="s">
        <v>39</v>
      </c>
      <c r="E10" s="20" t="s">
        <v>40</v>
      </c>
      <c r="F10" s="66" t="s">
        <v>31</v>
      </c>
      <c r="G10" s="66">
        <v>2014</v>
      </c>
      <c r="H10" s="21" t="s">
        <v>3</v>
      </c>
      <c r="I10" s="21" t="s">
        <v>22</v>
      </c>
      <c r="J10" s="14">
        <v>2</v>
      </c>
      <c r="K10" s="14">
        <v>5</v>
      </c>
      <c r="L10" s="22">
        <v>9.11</v>
      </c>
      <c r="M10" s="22">
        <v>2</v>
      </c>
      <c r="N10" s="22">
        <v>30</v>
      </c>
    </row>
    <row r="11" spans="1:14" x14ac:dyDescent="0.25">
      <c r="A11" s="22">
        <v>7</v>
      </c>
      <c r="B11" s="19">
        <v>3606555</v>
      </c>
      <c r="C11" s="20" t="s">
        <v>41</v>
      </c>
      <c r="D11" s="20" t="s">
        <v>42</v>
      </c>
      <c r="E11" s="20" t="s">
        <v>43</v>
      </c>
      <c r="F11" s="66" t="s">
        <v>21</v>
      </c>
      <c r="G11" s="66">
        <v>2013</v>
      </c>
      <c r="H11" s="21" t="s">
        <v>3</v>
      </c>
      <c r="I11" s="21" t="s">
        <v>22</v>
      </c>
      <c r="J11" s="14">
        <v>3</v>
      </c>
      <c r="K11" s="14">
        <v>5</v>
      </c>
      <c r="L11" s="22">
        <v>9.14</v>
      </c>
      <c r="M11" s="22">
        <v>2</v>
      </c>
      <c r="N11" s="22">
        <v>28</v>
      </c>
    </row>
    <row r="12" spans="1:14" x14ac:dyDescent="0.25">
      <c r="A12" s="22">
        <v>8</v>
      </c>
      <c r="B12" s="19">
        <v>3604424</v>
      </c>
      <c r="C12" s="20" t="s">
        <v>44</v>
      </c>
      <c r="D12" s="20" t="s">
        <v>45</v>
      </c>
      <c r="E12" s="20" t="s">
        <v>20</v>
      </c>
      <c r="F12" s="66" t="s">
        <v>21</v>
      </c>
      <c r="G12" s="66">
        <v>2013</v>
      </c>
      <c r="H12" s="21" t="s">
        <v>3</v>
      </c>
      <c r="I12" s="21" t="s">
        <v>22</v>
      </c>
      <c r="J12" s="14">
        <v>3</v>
      </c>
      <c r="K12" s="14">
        <v>6</v>
      </c>
      <c r="L12" s="22">
        <v>9.18</v>
      </c>
      <c r="M12" s="22">
        <v>3</v>
      </c>
      <c r="N12" s="22">
        <v>26</v>
      </c>
    </row>
    <row r="13" spans="1:14" x14ac:dyDescent="0.25">
      <c r="A13" s="22">
        <v>9</v>
      </c>
      <c r="B13" s="19">
        <v>3605019</v>
      </c>
      <c r="C13" s="20" t="s">
        <v>46</v>
      </c>
      <c r="D13" s="20" t="s">
        <v>47</v>
      </c>
      <c r="E13" s="20" t="s">
        <v>37</v>
      </c>
      <c r="F13" s="66" t="s">
        <v>21</v>
      </c>
      <c r="G13" s="66">
        <v>2014</v>
      </c>
      <c r="H13" s="21" t="s">
        <v>3</v>
      </c>
      <c r="I13" s="21" t="s">
        <v>22</v>
      </c>
      <c r="J13" s="14">
        <v>1</v>
      </c>
      <c r="K13" s="14">
        <v>3</v>
      </c>
      <c r="L13" s="22">
        <v>9.1999999999999993</v>
      </c>
      <c r="M13" s="22">
        <v>2</v>
      </c>
      <c r="N13" s="22">
        <v>24</v>
      </c>
    </row>
    <row r="14" spans="1:14" x14ac:dyDescent="0.25">
      <c r="A14" s="22">
        <v>10</v>
      </c>
      <c r="B14" s="19">
        <v>3604397</v>
      </c>
      <c r="C14" s="20" t="s">
        <v>48</v>
      </c>
      <c r="D14" s="20" t="s">
        <v>49</v>
      </c>
      <c r="E14" s="20" t="s">
        <v>20</v>
      </c>
      <c r="F14" s="66" t="s">
        <v>21</v>
      </c>
      <c r="G14" s="66">
        <v>2013</v>
      </c>
      <c r="H14" s="21" t="s">
        <v>3</v>
      </c>
      <c r="I14" s="21" t="s">
        <v>22</v>
      </c>
      <c r="J14" s="14">
        <v>2</v>
      </c>
      <c r="K14" s="14">
        <v>3</v>
      </c>
      <c r="L14" s="22">
        <v>9.25</v>
      </c>
      <c r="M14" s="22">
        <v>3</v>
      </c>
      <c r="N14" s="22">
        <v>22</v>
      </c>
    </row>
    <row r="15" spans="1:14" x14ac:dyDescent="0.25">
      <c r="A15" s="22">
        <v>11</v>
      </c>
      <c r="B15" s="19">
        <v>3110595</v>
      </c>
      <c r="C15" s="20" t="s">
        <v>50</v>
      </c>
      <c r="D15" s="20" t="s">
        <v>51</v>
      </c>
      <c r="E15" s="20" t="s">
        <v>30</v>
      </c>
      <c r="F15" s="66" t="s">
        <v>31</v>
      </c>
      <c r="G15" s="66">
        <v>2013</v>
      </c>
      <c r="H15" s="21" t="s">
        <v>3</v>
      </c>
      <c r="I15" s="21" t="s">
        <v>22</v>
      </c>
      <c r="J15" s="14">
        <v>3</v>
      </c>
      <c r="K15" s="14">
        <v>4</v>
      </c>
      <c r="L15" s="22">
        <v>9.2799999999999994</v>
      </c>
      <c r="M15" s="22">
        <v>4</v>
      </c>
      <c r="N15" s="22">
        <v>20</v>
      </c>
    </row>
    <row r="16" spans="1:14" x14ac:dyDescent="0.25">
      <c r="A16" s="22">
        <v>12</v>
      </c>
      <c r="B16" s="19">
        <v>3110601</v>
      </c>
      <c r="C16" s="20" t="s">
        <v>52</v>
      </c>
      <c r="D16" s="20" t="s">
        <v>53</v>
      </c>
      <c r="E16" s="20" t="s">
        <v>30</v>
      </c>
      <c r="F16" s="66" t="s">
        <v>31</v>
      </c>
      <c r="G16" s="66">
        <v>2014</v>
      </c>
      <c r="H16" s="21" t="s">
        <v>3</v>
      </c>
      <c r="I16" s="21" t="s">
        <v>22</v>
      </c>
      <c r="J16" s="14">
        <v>4</v>
      </c>
      <c r="K16" s="14">
        <v>2</v>
      </c>
      <c r="L16" s="22">
        <v>9.4700000000000006</v>
      </c>
      <c r="M16" s="22">
        <v>2</v>
      </c>
      <c r="N16" s="22">
        <v>19</v>
      </c>
    </row>
    <row r="17" spans="1:14" x14ac:dyDescent="0.25">
      <c r="A17" s="22">
        <v>13</v>
      </c>
      <c r="B17" s="19">
        <v>3110616</v>
      </c>
      <c r="C17" s="20" t="s">
        <v>54</v>
      </c>
      <c r="D17" s="20" t="s">
        <v>55</v>
      </c>
      <c r="E17" s="20" t="s">
        <v>30</v>
      </c>
      <c r="F17" s="66" t="s">
        <v>31</v>
      </c>
      <c r="G17" s="66">
        <v>2013</v>
      </c>
      <c r="H17" s="21" t="s">
        <v>3</v>
      </c>
      <c r="I17" s="21" t="s">
        <v>22</v>
      </c>
      <c r="J17" s="14">
        <v>5</v>
      </c>
      <c r="K17" s="14">
        <v>2</v>
      </c>
      <c r="L17" s="22">
        <v>9.5399999999999991</v>
      </c>
      <c r="M17" s="22">
        <v>2</v>
      </c>
      <c r="N17" s="22">
        <v>18</v>
      </c>
    </row>
    <row r="18" spans="1:14" x14ac:dyDescent="0.25">
      <c r="A18" s="22">
        <v>14</v>
      </c>
      <c r="B18" s="19">
        <v>3603961</v>
      </c>
      <c r="C18" s="20" t="s">
        <v>56</v>
      </c>
      <c r="D18" s="20" t="s">
        <v>57</v>
      </c>
      <c r="E18" s="20" t="s">
        <v>43</v>
      </c>
      <c r="F18" s="66" t="s">
        <v>21</v>
      </c>
      <c r="G18" s="66">
        <v>2013</v>
      </c>
      <c r="H18" s="21" t="s">
        <v>3</v>
      </c>
      <c r="I18" s="21" t="s">
        <v>22</v>
      </c>
      <c r="J18" s="14">
        <v>4</v>
      </c>
      <c r="K18" s="14">
        <v>6</v>
      </c>
      <c r="L18" s="22">
        <v>9.7100000000000009</v>
      </c>
      <c r="M18" s="22">
        <v>3</v>
      </c>
      <c r="N18" s="22">
        <v>17</v>
      </c>
    </row>
    <row r="19" spans="1:14" x14ac:dyDescent="0.25">
      <c r="A19" s="22">
        <v>15</v>
      </c>
      <c r="B19" s="19">
        <v>3604970</v>
      </c>
      <c r="C19" s="20" t="s">
        <v>58</v>
      </c>
      <c r="D19" s="20" t="s">
        <v>59</v>
      </c>
      <c r="E19" s="20" t="s">
        <v>60</v>
      </c>
      <c r="F19" s="66" t="s">
        <v>21</v>
      </c>
      <c r="G19" s="66">
        <v>2014</v>
      </c>
      <c r="H19" s="21" t="s">
        <v>3</v>
      </c>
      <c r="I19" s="21" t="s">
        <v>22</v>
      </c>
      <c r="J19" s="14">
        <v>4</v>
      </c>
      <c r="K19" s="14">
        <v>3</v>
      </c>
      <c r="L19" s="22">
        <v>9.7899999999999991</v>
      </c>
      <c r="M19" s="22">
        <v>4</v>
      </c>
      <c r="N19" s="22">
        <v>16</v>
      </c>
    </row>
    <row r="20" spans="1:14" x14ac:dyDescent="0.25">
      <c r="A20" s="22">
        <v>16</v>
      </c>
      <c r="B20" s="19">
        <v>3110569</v>
      </c>
      <c r="C20" s="20" t="s">
        <v>61</v>
      </c>
      <c r="D20" s="20" t="s">
        <v>62</v>
      </c>
      <c r="E20" s="20" t="s">
        <v>30</v>
      </c>
      <c r="F20" s="66" t="s">
        <v>31</v>
      </c>
      <c r="G20" s="66">
        <v>2013</v>
      </c>
      <c r="H20" s="21" t="s">
        <v>3</v>
      </c>
      <c r="I20" s="21" t="s">
        <v>22</v>
      </c>
      <c r="J20" s="14">
        <v>1</v>
      </c>
      <c r="K20" s="14">
        <v>6</v>
      </c>
      <c r="L20" s="22">
        <v>9.83</v>
      </c>
      <c r="M20" s="22">
        <v>3</v>
      </c>
      <c r="N20" s="22">
        <v>15</v>
      </c>
    </row>
    <row r="21" spans="1:14" x14ac:dyDescent="0.25">
      <c r="A21" s="22">
        <v>17</v>
      </c>
      <c r="B21" s="19">
        <v>3201379</v>
      </c>
      <c r="C21" s="20" t="s">
        <v>63</v>
      </c>
      <c r="D21" s="20" t="s">
        <v>39</v>
      </c>
      <c r="E21" s="20" t="s">
        <v>64</v>
      </c>
      <c r="F21" s="66" t="s">
        <v>26</v>
      </c>
      <c r="G21" s="66">
        <v>2014</v>
      </c>
      <c r="H21" s="21" t="s">
        <v>3</v>
      </c>
      <c r="I21" s="21" t="s">
        <v>65</v>
      </c>
      <c r="J21" s="14">
        <v>5</v>
      </c>
      <c r="K21" s="14">
        <v>3</v>
      </c>
      <c r="L21" s="22">
        <v>9.9</v>
      </c>
      <c r="M21" s="22">
        <v>3</v>
      </c>
      <c r="N21" s="22">
        <v>14</v>
      </c>
    </row>
    <row r="22" spans="1:14" x14ac:dyDescent="0.25">
      <c r="A22" s="22">
        <v>18</v>
      </c>
      <c r="B22" s="19">
        <v>3603962</v>
      </c>
      <c r="C22" s="20" t="s">
        <v>56</v>
      </c>
      <c r="D22" s="20" t="s">
        <v>66</v>
      </c>
      <c r="E22" s="20" t="s">
        <v>43</v>
      </c>
      <c r="F22" s="66" t="s">
        <v>21</v>
      </c>
      <c r="G22" s="66">
        <v>2014</v>
      </c>
      <c r="H22" s="21" t="s">
        <v>3</v>
      </c>
      <c r="I22" s="21" t="s">
        <v>22</v>
      </c>
      <c r="J22" s="14">
        <v>5</v>
      </c>
      <c r="K22" s="14">
        <v>6</v>
      </c>
      <c r="L22" s="22">
        <v>9.93</v>
      </c>
      <c r="M22" s="22">
        <v>4</v>
      </c>
      <c r="N22" s="22">
        <v>13</v>
      </c>
    </row>
    <row r="23" spans="1:14" x14ac:dyDescent="0.25">
      <c r="A23" s="22">
        <v>19</v>
      </c>
      <c r="B23" s="19">
        <v>3204305</v>
      </c>
      <c r="C23" s="20" t="s">
        <v>67</v>
      </c>
      <c r="D23" s="20" t="s">
        <v>68</v>
      </c>
      <c r="E23" s="20" t="s">
        <v>69</v>
      </c>
      <c r="F23" s="66" t="s">
        <v>26</v>
      </c>
      <c r="G23" s="66">
        <v>2013</v>
      </c>
      <c r="H23" s="21" t="s">
        <v>3</v>
      </c>
      <c r="I23" s="21" t="s">
        <v>22</v>
      </c>
      <c r="J23" s="14">
        <v>1</v>
      </c>
      <c r="K23" s="14">
        <v>5</v>
      </c>
      <c r="L23" s="22">
        <v>10.050000000000001</v>
      </c>
      <c r="M23" s="22">
        <v>4</v>
      </c>
      <c r="N23" s="22">
        <v>12</v>
      </c>
    </row>
    <row r="24" spans="1:14" x14ac:dyDescent="0.25">
      <c r="A24" s="22">
        <v>20</v>
      </c>
      <c r="B24" s="19">
        <v>3202675</v>
      </c>
      <c r="C24" s="20" t="s">
        <v>70</v>
      </c>
      <c r="D24" s="20" t="s">
        <v>71</v>
      </c>
      <c r="E24" s="20" t="s">
        <v>72</v>
      </c>
      <c r="F24" s="66" t="s">
        <v>26</v>
      </c>
      <c r="G24" s="66">
        <v>2014</v>
      </c>
      <c r="H24" s="21" t="s">
        <v>3</v>
      </c>
      <c r="I24" s="21" t="s">
        <v>22</v>
      </c>
      <c r="J24" s="14">
        <v>3</v>
      </c>
      <c r="K24" s="14">
        <v>3</v>
      </c>
      <c r="L24" s="22">
        <v>10.23</v>
      </c>
      <c r="M24" s="22">
        <v>5</v>
      </c>
      <c r="N24" s="22">
        <v>11</v>
      </c>
    </row>
    <row r="25" spans="1:14" x14ac:dyDescent="0.25">
      <c r="A25" s="22">
        <v>21</v>
      </c>
      <c r="B25" s="19">
        <v>3201389</v>
      </c>
      <c r="C25" s="20" t="s">
        <v>73</v>
      </c>
      <c r="D25" s="20" t="s">
        <v>74</v>
      </c>
      <c r="E25" s="20" t="s">
        <v>64</v>
      </c>
      <c r="F25" s="66" t="s">
        <v>26</v>
      </c>
      <c r="G25" s="66">
        <v>2014</v>
      </c>
      <c r="H25" s="21" t="s">
        <v>3</v>
      </c>
      <c r="I25" s="21" t="s">
        <v>75</v>
      </c>
      <c r="J25" s="14">
        <v>5</v>
      </c>
      <c r="K25" s="14">
        <v>5</v>
      </c>
      <c r="L25" s="22">
        <v>10.34</v>
      </c>
      <c r="M25" s="22">
        <v>5</v>
      </c>
      <c r="N25" s="22">
        <v>10</v>
      </c>
    </row>
    <row r="26" spans="1:14" x14ac:dyDescent="0.25">
      <c r="A26" s="22">
        <v>22</v>
      </c>
      <c r="B26" s="19">
        <v>3605020</v>
      </c>
      <c r="C26" s="20" t="s">
        <v>76</v>
      </c>
      <c r="D26" s="20" t="s">
        <v>77</v>
      </c>
      <c r="E26" s="20" t="s">
        <v>37</v>
      </c>
      <c r="F26" s="66" t="s">
        <v>21</v>
      </c>
      <c r="G26" s="66">
        <v>2013</v>
      </c>
      <c r="H26" s="21" t="s">
        <v>3</v>
      </c>
      <c r="I26" s="21" t="s">
        <v>22</v>
      </c>
      <c r="J26" s="14">
        <v>1</v>
      </c>
      <c r="K26" s="14">
        <v>4</v>
      </c>
      <c r="L26" s="22">
        <v>11.05</v>
      </c>
      <c r="M26" s="22">
        <v>5</v>
      </c>
      <c r="N26" s="22">
        <v>9</v>
      </c>
    </row>
    <row r="27" spans="1:14" x14ac:dyDescent="0.25">
      <c r="A27" s="22">
        <v>23</v>
      </c>
      <c r="B27" s="19">
        <v>3202317</v>
      </c>
      <c r="C27" s="20" t="s">
        <v>78</v>
      </c>
      <c r="D27" s="20" t="s">
        <v>79</v>
      </c>
      <c r="E27" s="20" t="s">
        <v>72</v>
      </c>
      <c r="F27" s="66" t="s">
        <v>26</v>
      </c>
      <c r="G27" s="66">
        <v>2013</v>
      </c>
      <c r="H27" s="21" t="s">
        <v>3</v>
      </c>
      <c r="I27" s="21" t="s">
        <v>22</v>
      </c>
      <c r="J27" s="14">
        <v>2</v>
      </c>
      <c r="K27" s="14">
        <v>6</v>
      </c>
      <c r="L27" s="22">
        <v>11.73</v>
      </c>
      <c r="M27" s="22">
        <v>4</v>
      </c>
      <c r="N27" s="22">
        <v>8</v>
      </c>
    </row>
    <row r="28" spans="1:14" x14ac:dyDescent="0.25">
      <c r="A28" s="22" t="s">
        <v>80</v>
      </c>
      <c r="B28" s="19">
        <v>3605858</v>
      </c>
      <c r="C28" s="20" t="s">
        <v>81</v>
      </c>
      <c r="D28" s="20" t="s">
        <v>62</v>
      </c>
      <c r="E28" s="20" t="s">
        <v>20</v>
      </c>
      <c r="F28" s="66" t="s">
        <v>21</v>
      </c>
      <c r="G28" s="66">
        <v>2014</v>
      </c>
      <c r="H28" s="21" t="s">
        <v>3</v>
      </c>
      <c r="I28" s="21" t="s">
        <v>22</v>
      </c>
      <c r="J28" s="14">
        <v>2</v>
      </c>
      <c r="K28" s="14">
        <v>4</v>
      </c>
      <c r="L28" s="22" t="s">
        <v>80</v>
      </c>
      <c r="M28" s="22"/>
      <c r="N28" s="22"/>
    </row>
    <row r="29" spans="1:14" x14ac:dyDescent="0.25">
      <c r="A29" s="22" t="s">
        <v>80</v>
      </c>
      <c r="B29" s="19">
        <v>3604430</v>
      </c>
      <c r="C29" s="20" t="s">
        <v>82</v>
      </c>
      <c r="D29" s="20" t="s">
        <v>83</v>
      </c>
      <c r="E29" s="20" t="s">
        <v>20</v>
      </c>
      <c r="F29" s="66" t="s">
        <v>21</v>
      </c>
      <c r="G29" s="66">
        <v>2014</v>
      </c>
      <c r="H29" s="21" t="s">
        <v>3</v>
      </c>
      <c r="I29" s="21" t="s">
        <v>22</v>
      </c>
      <c r="J29" s="14">
        <v>4</v>
      </c>
      <c r="K29" s="14">
        <v>4</v>
      </c>
      <c r="L29" s="22" t="s">
        <v>80</v>
      </c>
      <c r="M29" s="22"/>
      <c r="N29" s="22"/>
    </row>
    <row r="30" spans="1:14" ht="18.75" x14ac:dyDescent="0.3">
      <c r="A30" s="1" t="s">
        <v>0</v>
      </c>
      <c r="B30" s="2"/>
      <c r="C30" s="2"/>
      <c r="D30" s="3"/>
      <c r="E30" s="4" t="s">
        <v>1</v>
      </c>
      <c r="F30" s="6"/>
      <c r="G30" s="6"/>
      <c r="H30" s="7"/>
      <c r="I30" s="5"/>
      <c r="J30" s="6"/>
      <c r="K30" s="6"/>
      <c r="L30" s="8"/>
      <c r="M30" s="8"/>
      <c r="N30" s="8"/>
    </row>
    <row r="31" spans="1:14" ht="18.75" x14ac:dyDescent="0.3">
      <c r="A31" s="1" t="s">
        <v>2</v>
      </c>
      <c r="B31" s="2"/>
      <c r="C31" s="2"/>
      <c r="D31" s="3"/>
      <c r="E31" s="9" t="s">
        <v>84</v>
      </c>
      <c r="F31" s="6"/>
      <c r="G31" s="6"/>
      <c r="H31" s="7"/>
      <c r="I31" s="5"/>
      <c r="J31" s="6"/>
      <c r="K31" s="6"/>
      <c r="L31" s="8"/>
      <c r="M31" s="8"/>
      <c r="N31" s="8"/>
    </row>
    <row r="32" spans="1:14" x14ac:dyDescent="0.25">
      <c r="A32" s="10"/>
      <c r="B32" s="11"/>
      <c r="C32" s="10"/>
      <c r="D32" s="10"/>
      <c r="E32" s="10"/>
      <c r="F32" s="10"/>
      <c r="G32" s="10"/>
      <c r="H32" s="12"/>
      <c r="I32" s="13"/>
      <c r="J32" s="10"/>
      <c r="K32" s="10"/>
      <c r="L32" s="10"/>
      <c r="M32" s="10"/>
      <c r="N32" s="10"/>
    </row>
    <row r="33" spans="1:14" x14ac:dyDescent="0.25">
      <c r="A33" s="14" t="s">
        <v>4</v>
      </c>
      <c r="B33" s="15" t="s">
        <v>5</v>
      </c>
      <c r="C33" s="14" t="s">
        <v>6</v>
      </c>
      <c r="D33" s="14" t="s">
        <v>7</v>
      </c>
      <c r="E33" s="14" t="s">
        <v>8</v>
      </c>
      <c r="F33" s="14" t="s">
        <v>9</v>
      </c>
      <c r="G33" s="14" t="s">
        <v>10</v>
      </c>
      <c r="H33" s="16" t="s">
        <v>11</v>
      </c>
      <c r="I33" s="17" t="s">
        <v>12</v>
      </c>
      <c r="J33" s="14" t="s">
        <v>13</v>
      </c>
      <c r="K33" s="14" t="s">
        <v>14</v>
      </c>
      <c r="L33" s="14" t="s">
        <v>15</v>
      </c>
      <c r="M33" s="14" t="s">
        <v>16</v>
      </c>
      <c r="N33" s="14" t="s">
        <v>17</v>
      </c>
    </row>
    <row r="34" spans="1:14" x14ac:dyDescent="0.25">
      <c r="A34" s="22">
        <v>1</v>
      </c>
      <c r="B34" s="19">
        <v>3202047</v>
      </c>
      <c r="C34" s="20" t="s">
        <v>85</v>
      </c>
      <c r="D34" s="20" t="s">
        <v>86</v>
      </c>
      <c r="E34" s="20" t="s">
        <v>87</v>
      </c>
      <c r="F34" s="66" t="s">
        <v>26</v>
      </c>
      <c r="G34" s="66">
        <v>2014</v>
      </c>
      <c r="H34" s="21" t="s">
        <v>84</v>
      </c>
      <c r="I34" s="21" t="s">
        <v>88</v>
      </c>
      <c r="J34" s="14">
        <v>5</v>
      </c>
      <c r="K34" s="14">
        <v>4</v>
      </c>
      <c r="L34" s="22">
        <v>8.58</v>
      </c>
      <c r="M34" s="22">
        <v>1</v>
      </c>
      <c r="N34" s="22">
        <v>40</v>
      </c>
    </row>
    <row r="35" spans="1:14" x14ac:dyDescent="0.25">
      <c r="A35" s="22">
        <v>2</v>
      </c>
      <c r="B35" s="19">
        <v>3110614</v>
      </c>
      <c r="C35" s="20" t="s">
        <v>89</v>
      </c>
      <c r="D35" s="20" t="s">
        <v>90</v>
      </c>
      <c r="E35" s="20" t="s">
        <v>30</v>
      </c>
      <c r="F35" s="66" t="s">
        <v>31</v>
      </c>
      <c r="G35" s="66">
        <v>2013</v>
      </c>
      <c r="H35" s="21" t="s">
        <v>84</v>
      </c>
      <c r="I35" s="21" t="s">
        <v>22</v>
      </c>
      <c r="J35" s="14">
        <v>4</v>
      </c>
      <c r="K35" s="14">
        <v>5</v>
      </c>
      <c r="L35" s="22">
        <v>8.66</v>
      </c>
      <c r="M35" s="22">
        <v>1</v>
      </c>
      <c r="N35" s="22">
        <v>38</v>
      </c>
    </row>
    <row r="36" spans="1:14" x14ac:dyDescent="0.25">
      <c r="A36" s="22">
        <v>3</v>
      </c>
      <c r="B36" s="19">
        <v>3204308</v>
      </c>
      <c r="C36" s="20" t="s">
        <v>91</v>
      </c>
      <c r="D36" s="20" t="s">
        <v>86</v>
      </c>
      <c r="E36" s="20" t="s">
        <v>92</v>
      </c>
      <c r="F36" s="66" t="s">
        <v>26</v>
      </c>
      <c r="G36" s="66">
        <v>2013</v>
      </c>
      <c r="H36" s="21" t="s">
        <v>84</v>
      </c>
      <c r="I36" s="21" t="s">
        <v>93</v>
      </c>
      <c r="J36" s="14">
        <v>5</v>
      </c>
      <c r="K36" s="14">
        <v>3</v>
      </c>
      <c r="L36" s="22">
        <v>8.7100000000000009</v>
      </c>
      <c r="M36" s="22">
        <v>2</v>
      </c>
      <c r="N36" s="22">
        <v>36</v>
      </c>
    </row>
    <row r="37" spans="1:14" x14ac:dyDescent="0.25">
      <c r="A37" s="22">
        <v>4</v>
      </c>
      <c r="B37" s="19">
        <v>3110567</v>
      </c>
      <c r="C37" s="20" t="s">
        <v>94</v>
      </c>
      <c r="D37" s="20" t="s">
        <v>90</v>
      </c>
      <c r="E37" s="20" t="s">
        <v>30</v>
      </c>
      <c r="F37" s="66" t="s">
        <v>31</v>
      </c>
      <c r="G37" s="66">
        <v>2014</v>
      </c>
      <c r="H37" s="21" t="s">
        <v>84</v>
      </c>
      <c r="I37" s="21" t="s">
        <v>22</v>
      </c>
      <c r="J37" s="14">
        <v>1</v>
      </c>
      <c r="K37" s="14">
        <v>2</v>
      </c>
      <c r="L37" s="22">
        <v>8.8699999999999992</v>
      </c>
      <c r="M37" s="22">
        <v>1</v>
      </c>
      <c r="N37" s="22">
        <v>34</v>
      </c>
    </row>
    <row r="38" spans="1:14" x14ac:dyDescent="0.25">
      <c r="A38" s="22">
        <v>5</v>
      </c>
      <c r="B38" s="19">
        <v>3202144</v>
      </c>
      <c r="C38" s="20" t="s">
        <v>95</v>
      </c>
      <c r="D38" s="20" t="s">
        <v>96</v>
      </c>
      <c r="E38" s="20" t="s">
        <v>69</v>
      </c>
      <c r="F38" s="66" t="s">
        <v>26</v>
      </c>
      <c r="G38" s="66">
        <v>2013</v>
      </c>
      <c r="H38" s="21" t="s">
        <v>84</v>
      </c>
      <c r="I38" s="21" t="s">
        <v>22</v>
      </c>
      <c r="J38" s="14">
        <v>2</v>
      </c>
      <c r="K38" s="14">
        <v>4</v>
      </c>
      <c r="L38" s="22">
        <v>8.9600000000000009</v>
      </c>
      <c r="M38" s="22">
        <v>1</v>
      </c>
      <c r="N38" s="22">
        <v>32</v>
      </c>
    </row>
    <row r="39" spans="1:14" x14ac:dyDescent="0.25">
      <c r="A39" s="22">
        <v>6</v>
      </c>
      <c r="B39" s="19">
        <v>3605488</v>
      </c>
      <c r="C39" s="20" t="s">
        <v>97</v>
      </c>
      <c r="D39" s="20" t="s">
        <v>98</v>
      </c>
      <c r="E39" s="20" t="s">
        <v>99</v>
      </c>
      <c r="F39" s="66" t="s">
        <v>21</v>
      </c>
      <c r="G39" s="66">
        <v>2013</v>
      </c>
      <c r="H39" s="21" t="s">
        <v>84</v>
      </c>
      <c r="I39" s="21" t="s">
        <v>22</v>
      </c>
      <c r="J39" s="14">
        <v>3</v>
      </c>
      <c r="K39" s="14">
        <v>2</v>
      </c>
      <c r="L39" s="22">
        <v>9.01</v>
      </c>
      <c r="M39" s="22">
        <v>1</v>
      </c>
      <c r="N39" s="22">
        <v>30</v>
      </c>
    </row>
    <row r="40" spans="1:14" x14ac:dyDescent="0.25">
      <c r="A40" s="22">
        <v>7</v>
      </c>
      <c r="B40" s="19">
        <v>3110584</v>
      </c>
      <c r="C40" s="20" t="s">
        <v>100</v>
      </c>
      <c r="D40" s="20" t="s">
        <v>101</v>
      </c>
      <c r="E40" s="20" t="s">
        <v>30</v>
      </c>
      <c r="F40" s="66" t="s">
        <v>31</v>
      </c>
      <c r="G40" s="66">
        <v>2013</v>
      </c>
      <c r="H40" s="21" t="s">
        <v>84</v>
      </c>
      <c r="I40" s="21" t="s">
        <v>22</v>
      </c>
      <c r="J40" s="14">
        <v>2</v>
      </c>
      <c r="K40" s="14">
        <v>6</v>
      </c>
      <c r="L40" s="22">
        <v>9.1300000000000008</v>
      </c>
      <c r="M40" s="22">
        <v>2</v>
      </c>
      <c r="N40" s="22">
        <v>28</v>
      </c>
    </row>
    <row r="41" spans="1:14" x14ac:dyDescent="0.25">
      <c r="A41" s="22">
        <v>8</v>
      </c>
      <c r="B41" s="19">
        <v>3606260</v>
      </c>
      <c r="C41" s="20" t="s">
        <v>102</v>
      </c>
      <c r="D41" s="20" t="s">
        <v>103</v>
      </c>
      <c r="E41" s="20" t="s">
        <v>43</v>
      </c>
      <c r="F41" s="66" t="s">
        <v>21</v>
      </c>
      <c r="G41" s="66">
        <v>2014</v>
      </c>
      <c r="H41" s="21" t="s">
        <v>84</v>
      </c>
      <c r="I41" s="21" t="s">
        <v>22</v>
      </c>
      <c r="J41" s="14">
        <v>4</v>
      </c>
      <c r="K41" s="14">
        <v>3</v>
      </c>
      <c r="L41" s="22">
        <v>9.26</v>
      </c>
      <c r="M41" s="22">
        <v>2</v>
      </c>
      <c r="N41" s="22">
        <v>26</v>
      </c>
    </row>
    <row r="42" spans="1:14" x14ac:dyDescent="0.25">
      <c r="A42" s="22">
        <v>9</v>
      </c>
      <c r="B42" s="19">
        <v>3611418</v>
      </c>
      <c r="C42" s="20" t="s">
        <v>104</v>
      </c>
      <c r="D42" s="20" t="s">
        <v>105</v>
      </c>
      <c r="E42" s="20" t="s">
        <v>43</v>
      </c>
      <c r="F42" s="66" t="s">
        <v>21</v>
      </c>
      <c r="G42" s="66">
        <v>2014</v>
      </c>
      <c r="H42" s="21" t="s">
        <v>84</v>
      </c>
      <c r="I42" s="21" t="s">
        <v>22</v>
      </c>
      <c r="J42" s="14">
        <v>1</v>
      </c>
      <c r="K42" s="14">
        <v>5</v>
      </c>
      <c r="L42" s="24">
        <v>9.2759999999999998</v>
      </c>
      <c r="M42" s="22">
        <v>2</v>
      </c>
      <c r="N42" s="22">
        <v>24</v>
      </c>
    </row>
    <row r="43" spans="1:14" x14ac:dyDescent="0.25">
      <c r="A43" s="22">
        <v>10</v>
      </c>
      <c r="B43" s="19">
        <v>3110583</v>
      </c>
      <c r="C43" s="20" t="s">
        <v>106</v>
      </c>
      <c r="D43" s="20" t="s">
        <v>107</v>
      </c>
      <c r="E43" s="20" t="s">
        <v>30</v>
      </c>
      <c r="F43" s="66" t="s">
        <v>31</v>
      </c>
      <c r="G43" s="66">
        <v>2013</v>
      </c>
      <c r="H43" s="21" t="s">
        <v>84</v>
      </c>
      <c r="I43" s="21" t="s">
        <v>22</v>
      </c>
      <c r="J43" s="14">
        <v>2</v>
      </c>
      <c r="K43" s="14">
        <v>5</v>
      </c>
      <c r="L43" s="24">
        <v>9.2780000000000005</v>
      </c>
      <c r="M43" s="22">
        <v>3</v>
      </c>
      <c r="N43" s="22">
        <v>22</v>
      </c>
    </row>
    <row r="44" spans="1:14" x14ac:dyDescent="0.25">
      <c r="A44" s="22">
        <v>11</v>
      </c>
      <c r="B44" s="19">
        <v>3202142</v>
      </c>
      <c r="C44" s="20" t="s">
        <v>108</v>
      </c>
      <c r="D44" s="20" t="s">
        <v>109</v>
      </c>
      <c r="E44" s="20" t="s">
        <v>69</v>
      </c>
      <c r="F44" s="66" t="s">
        <v>26</v>
      </c>
      <c r="G44" s="66">
        <v>2013</v>
      </c>
      <c r="H44" s="21" t="s">
        <v>84</v>
      </c>
      <c r="I44" s="21" t="s">
        <v>22</v>
      </c>
      <c r="J44" s="14">
        <v>2</v>
      </c>
      <c r="K44" s="14">
        <v>3</v>
      </c>
      <c r="L44" s="24">
        <v>9.3040000000000003</v>
      </c>
      <c r="M44" s="22">
        <v>4</v>
      </c>
      <c r="N44" s="22">
        <v>20</v>
      </c>
    </row>
    <row r="45" spans="1:14" x14ac:dyDescent="0.25">
      <c r="A45" s="22">
        <v>12</v>
      </c>
      <c r="B45" s="19">
        <v>3111403</v>
      </c>
      <c r="C45" s="20" t="s">
        <v>110</v>
      </c>
      <c r="D45" s="20" t="s">
        <v>111</v>
      </c>
      <c r="E45" s="20" t="s">
        <v>40</v>
      </c>
      <c r="F45" s="66" t="s">
        <v>31</v>
      </c>
      <c r="G45" s="66">
        <v>2014</v>
      </c>
      <c r="H45" s="21" t="s">
        <v>84</v>
      </c>
      <c r="I45" s="21" t="s">
        <v>22</v>
      </c>
      <c r="J45" s="14">
        <v>3</v>
      </c>
      <c r="K45" s="14">
        <v>6</v>
      </c>
      <c r="L45" s="24">
        <v>9.3089999999999993</v>
      </c>
      <c r="M45" s="22">
        <v>2</v>
      </c>
      <c r="N45" s="22">
        <v>19</v>
      </c>
    </row>
    <row r="46" spans="1:14" x14ac:dyDescent="0.25">
      <c r="A46" s="22">
        <v>13</v>
      </c>
      <c r="B46" s="19">
        <v>3202042</v>
      </c>
      <c r="C46" s="20" t="s">
        <v>112</v>
      </c>
      <c r="D46" s="20" t="s">
        <v>113</v>
      </c>
      <c r="E46" s="20" t="s">
        <v>87</v>
      </c>
      <c r="F46" s="66" t="s">
        <v>26</v>
      </c>
      <c r="G46" s="66">
        <v>2013</v>
      </c>
      <c r="H46" s="21" t="s">
        <v>84</v>
      </c>
      <c r="I46" s="21" t="s">
        <v>114</v>
      </c>
      <c r="J46" s="14">
        <v>5</v>
      </c>
      <c r="K46" s="14">
        <v>6</v>
      </c>
      <c r="L46" s="22">
        <v>9.3699999999999992</v>
      </c>
      <c r="M46" s="22">
        <v>3</v>
      </c>
      <c r="N46" s="22">
        <v>18</v>
      </c>
    </row>
    <row r="47" spans="1:14" x14ac:dyDescent="0.25">
      <c r="A47" s="22">
        <v>14</v>
      </c>
      <c r="B47" s="19">
        <v>3605025</v>
      </c>
      <c r="C47" s="20" t="s">
        <v>115</v>
      </c>
      <c r="D47" s="20" t="s">
        <v>116</v>
      </c>
      <c r="E47" s="20" t="s">
        <v>37</v>
      </c>
      <c r="F47" s="66" t="s">
        <v>21</v>
      </c>
      <c r="G47" s="66">
        <v>2014</v>
      </c>
      <c r="H47" s="21" t="s">
        <v>84</v>
      </c>
      <c r="I47" s="21" t="s">
        <v>22</v>
      </c>
      <c r="J47" s="14">
        <v>3</v>
      </c>
      <c r="K47" s="14">
        <v>4</v>
      </c>
      <c r="L47" s="22">
        <v>9.42</v>
      </c>
      <c r="M47" s="22">
        <v>3</v>
      </c>
      <c r="N47" s="22">
        <v>17</v>
      </c>
    </row>
    <row r="48" spans="1:14" x14ac:dyDescent="0.25">
      <c r="A48" s="22">
        <v>15</v>
      </c>
      <c r="B48" s="19">
        <v>3603998</v>
      </c>
      <c r="C48" s="20" t="s">
        <v>117</v>
      </c>
      <c r="D48" s="20" t="s">
        <v>118</v>
      </c>
      <c r="E48" s="20" t="s">
        <v>119</v>
      </c>
      <c r="F48" s="66" t="s">
        <v>21</v>
      </c>
      <c r="G48" s="66">
        <v>2014</v>
      </c>
      <c r="H48" s="21" t="s">
        <v>84</v>
      </c>
      <c r="I48" s="21" t="s">
        <v>120</v>
      </c>
      <c r="J48" s="14">
        <v>5</v>
      </c>
      <c r="K48" s="14">
        <v>5</v>
      </c>
      <c r="L48" s="22">
        <v>9.4600000000000009</v>
      </c>
      <c r="M48" s="22">
        <v>4</v>
      </c>
      <c r="N48" s="22">
        <v>16</v>
      </c>
    </row>
    <row r="49" spans="1:14" x14ac:dyDescent="0.25">
      <c r="A49" s="22">
        <v>16</v>
      </c>
      <c r="B49" s="19">
        <v>3605326</v>
      </c>
      <c r="C49" s="20" t="s">
        <v>121</v>
      </c>
      <c r="D49" s="20" t="s">
        <v>122</v>
      </c>
      <c r="E49" s="20" t="s">
        <v>20</v>
      </c>
      <c r="F49" s="66" t="s">
        <v>21</v>
      </c>
      <c r="G49" s="66">
        <v>2014</v>
      </c>
      <c r="H49" s="21" t="s">
        <v>84</v>
      </c>
      <c r="I49" s="21" t="s">
        <v>22</v>
      </c>
      <c r="J49" s="14">
        <v>1</v>
      </c>
      <c r="K49" s="14">
        <v>4</v>
      </c>
      <c r="L49" s="22">
        <v>9.57</v>
      </c>
      <c r="M49" s="22">
        <v>3</v>
      </c>
      <c r="N49" s="22">
        <v>15</v>
      </c>
    </row>
    <row r="50" spans="1:14" x14ac:dyDescent="0.25">
      <c r="A50" s="22">
        <v>17</v>
      </c>
      <c r="B50" s="19">
        <v>3605152</v>
      </c>
      <c r="C50" s="20" t="s">
        <v>123</v>
      </c>
      <c r="D50" s="20" t="s">
        <v>124</v>
      </c>
      <c r="E50" s="20" t="s">
        <v>20</v>
      </c>
      <c r="F50" s="66" t="s">
        <v>21</v>
      </c>
      <c r="G50" s="66">
        <v>2014</v>
      </c>
      <c r="H50" s="21" t="s">
        <v>84</v>
      </c>
      <c r="I50" s="21" t="s">
        <v>22</v>
      </c>
      <c r="J50" s="14">
        <v>1</v>
      </c>
      <c r="K50" s="14">
        <v>6</v>
      </c>
      <c r="L50" s="22">
        <v>9.61</v>
      </c>
      <c r="M50" s="22">
        <v>4</v>
      </c>
      <c r="N50" s="22">
        <v>14</v>
      </c>
    </row>
    <row r="51" spans="1:14" x14ac:dyDescent="0.25">
      <c r="A51" s="22">
        <v>18</v>
      </c>
      <c r="B51" s="19">
        <v>3111394</v>
      </c>
      <c r="C51" s="20" t="s">
        <v>125</v>
      </c>
      <c r="D51" s="20" t="s">
        <v>126</v>
      </c>
      <c r="E51" s="20" t="s">
        <v>40</v>
      </c>
      <c r="F51" s="66" t="s">
        <v>31</v>
      </c>
      <c r="G51" s="66">
        <v>2014</v>
      </c>
      <c r="H51" s="21" t="s">
        <v>84</v>
      </c>
      <c r="I51" s="21" t="s">
        <v>22</v>
      </c>
      <c r="J51" s="14">
        <v>2</v>
      </c>
      <c r="K51" s="14">
        <v>2</v>
      </c>
      <c r="L51" s="22">
        <v>9.68</v>
      </c>
      <c r="M51" s="22">
        <v>5</v>
      </c>
      <c r="N51" s="22">
        <v>13</v>
      </c>
    </row>
    <row r="52" spans="1:14" x14ac:dyDescent="0.25">
      <c r="A52" s="22">
        <v>19</v>
      </c>
      <c r="B52" s="19">
        <v>3604457</v>
      </c>
      <c r="C52" s="20" t="s">
        <v>127</v>
      </c>
      <c r="D52" s="20" t="s">
        <v>111</v>
      </c>
      <c r="E52" s="20" t="s">
        <v>43</v>
      </c>
      <c r="F52" s="66" t="s">
        <v>21</v>
      </c>
      <c r="G52" s="66">
        <v>2013</v>
      </c>
      <c r="H52" s="21" t="s">
        <v>84</v>
      </c>
      <c r="I52" s="21" t="s">
        <v>22</v>
      </c>
      <c r="J52" s="14">
        <v>4</v>
      </c>
      <c r="K52" s="14">
        <v>2</v>
      </c>
      <c r="L52" s="22">
        <v>9.77</v>
      </c>
      <c r="M52" s="22">
        <v>3</v>
      </c>
      <c r="N52" s="22">
        <v>12</v>
      </c>
    </row>
    <row r="53" spans="1:14" x14ac:dyDescent="0.25">
      <c r="A53" s="22">
        <v>20</v>
      </c>
      <c r="B53" s="19">
        <v>3202095</v>
      </c>
      <c r="C53" s="20" t="s">
        <v>128</v>
      </c>
      <c r="D53" s="20" t="s">
        <v>90</v>
      </c>
      <c r="E53" s="20" t="s">
        <v>87</v>
      </c>
      <c r="F53" s="66" t="s">
        <v>26</v>
      </c>
      <c r="G53" s="66">
        <v>2013</v>
      </c>
      <c r="H53" s="21" t="s">
        <v>84</v>
      </c>
      <c r="I53" s="21" t="s">
        <v>129</v>
      </c>
      <c r="J53" s="14">
        <v>5</v>
      </c>
      <c r="K53" s="14">
        <v>2</v>
      </c>
      <c r="L53" s="22">
        <v>9.82</v>
      </c>
      <c r="M53" s="22">
        <v>5</v>
      </c>
      <c r="N53" s="22">
        <v>11</v>
      </c>
    </row>
    <row r="54" spans="1:14" x14ac:dyDescent="0.25">
      <c r="A54" s="22">
        <v>21</v>
      </c>
      <c r="B54" s="19">
        <v>3603488</v>
      </c>
      <c r="C54" s="20" t="s">
        <v>130</v>
      </c>
      <c r="D54" s="20" t="s">
        <v>131</v>
      </c>
      <c r="E54" s="20" t="s">
        <v>132</v>
      </c>
      <c r="F54" s="66" t="s">
        <v>21</v>
      </c>
      <c r="G54" s="66">
        <v>2014</v>
      </c>
      <c r="H54" s="21" t="s">
        <v>84</v>
      </c>
      <c r="I54" s="21" t="s">
        <v>22</v>
      </c>
      <c r="J54" s="14">
        <v>3</v>
      </c>
      <c r="K54" s="14">
        <v>5</v>
      </c>
      <c r="L54" s="22">
        <v>9.8800000000000008</v>
      </c>
      <c r="M54" s="22">
        <v>4</v>
      </c>
      <c r="N54" s="22">
        <v>10</v>
      </c>
    </row>
    <row r="55" spans="1:14" x14ac:dyDescent="0.25">
      <c r="A55" s="22">
        <v>22</v>
      </c>
      <c r="B55" s="19">
        <v>3202045</v>
      </c>
      <c r="C55" s="20" t="s">
        <v>133</v>
      </c>
      <c r="D55" s="20" t="s">
        <v>134</v>
      </c>
      <c r="E55" s="20" t="s">
        <v>87</v>
      </c>
      <c r="F55" s="66" t="s">
        <v>26</v>
      </c>
      <c r="G55" s="66">
        <v>2014</v>
      </c>
      <c r="H55" s="21" t="s">
        <v>84</v>
      </c>
      <c r="I55" s="21" t="s">
        <v>135</v>
      </c>
      <c r="J55" s="14">
        <v>5</v>
      </c>
      <c r="K55" s="14">
        <v>1</v>
      </c>
      <c r="L55" s="22">
        <v>9.99</v>
      </c>
      <c r="M55" s="22">
        <v>6</v>
      </c>
      <c r="N55" s="22">
        <v>9</v>
      </c>
    </row>
    <row r="56" spans="1:14" x14ac:dyDescent="0.25">
      <c r="A56" s="22">
        <v>23</v>
      </c>
      <c r="B56" s="19">
        <v>3605021</v>
      </c>
      <c r="C56" s="20" t="s">
        <v>136</v>
      </c>
      <c r="D56" s="20" t="s">
        <v>90</v>
      </c>
      <c r="E56" s="20" t="s">
        <v>37</v>
      </c>
      <c r="F56" s="66" t="s">
        <v>21</v>
      </c>
      <c r="G56" s="66">
        <v>2013</v>
      </c>
      <c r="H56" s="21" t="s">
        <v>84</v>
      </c>
      <c r="I56" s="21" t="s">
        <v>22</v>
      </c>
      <c r="J56" s="14">
        <v>1</v>
      </c>
      <c r="K56" s="14">
        <v>3</v>
      </c>
      <c r="L56" s="22">
        <v>10.54</v>
      </c>
      <c r="M56" s="22">
        <v>5</v>
      </c>
      <c r="N56" s="22">
        <v>8</v>
      </c>
    </row>
    <row r="57" spans="1:14" x14ac:dyDescent="0.25">
      <c r="A57" s="22">
        <v>24</v>
      </c>
      <c r="B57" s="19">
        <v>3110617</v>
      </c>
      <c r="C57" s="20" t="s">
        <v>137</v>
      </c>
      <c r="D57" s="20" t="s">
        <v>138</v>
      </c>
      <c r="E57" s="20" t="s">
        <v>30</v>
      </c>
      <c r="F57" s="66" t="s">
        <v>31</v>
      </c>
      <c r="G57" s="66">
        <v>2013</v>
      </c>
      <c r="H57" s="21" t="s">
        <v>84</v>
      </c>
      <c r="I57" s="21" t="s">
        <v>22</v>
      </c>
      <c r="J57" s="14">
        <v>4</v>
      </c>
      <c r="K57" s="14">
        <v>6</v>
      </c>
      <c r="L57" s="22">
        <v>10.74</v>
      </c>
      <c r="M57" s="22">
        <v>4</v>
      </c>
      <c r="N57" s="22">
        <v>7</v>
      </c>
    </row>
    <row r="58" spans="1:14" x14ac:dyDescent="0.25">
      <c r="A58" s="22">
        <v>25</v>
      </c>
      <c r="B58" s="19">
        <v>3610485</v>
      </c>
      <c r="C58" s="20" t="s">
        <v>139</v>
      </c>
      <c r="D58" s="20" t="s">
        <v>140</v>
      </c>
      <c r="E58" s="20" t="s">
        <v>141</v>
      </c>
      <c r="F58" s="66" t="s">
        <v>21</v>
      </c>
      <c r="G58" s="66">
        <v>2014</v>
      </c>
      <c r="H58" s="21" t="s">
        <v>84</v>
      </c>
      <c r="I58" s="21" t="s">
        <v>22</v>
      </c>
      <c r="J58" s="14">
        <v>3</v>
      </c>
      <c r="K58" s="14">
        <v>3</v>
      </c>
      <c r="L58" s="22">
        <v>11.1</v>
      </c>
      <c r="M58" s="22">
        <v>5</v>
      </c>
      <c r="N58" s="22">
        <v>6</v>
      </c>
    </row>
    <row r="59" spans="1:14" x14ac:dyDescent="0.25">
      <c r="A59" s="22">
        <v>26</v>
      </c>
      <c r="B59" s="19">
        <v>3604050</v>
      </c>
      <c r="C59" s="20" t="s">
        <v>142</v>
      </c>
      <c r="D59" s="20" t="s">
        <v>143</v>
      </c>
      <c r="E59" s="20" t="s">
        <v>119</v>
      </c>
      <c r="F59" s="66" t="s">
        <v>21</v>
      </c>
      <c r="G59" s="66">
        <v>2013</v>
      </c>
      <c r="H59" s="21" t="s">
        <v>84</v>
      </c>
      <c r="I59" s="21" t="s">
        <v>22</v>
      </c>
      <c r="J59" s="14">
        <v>4</v>
      </c>
      <c r="K59" s="14">
        <v>4</v>
      </c>
      <c r="L59" s="22">
        <v>12.1</v>
      </c>
      <c r="M59" s="22">
        <v>5</v>
      </c>
      <c r="N59" s="22">
        <v>5</v>
      </c>
    </row>
    <row r="60" spans="1:14" ht="18.75" x14ac:dyDescent="0.3">
      <c r="A60" s="1" t="s">
        <v>0</v>
      </c>
      <c r="B60" s="2"/>
      <c r="C60" s="2"/>
      <c r="D60" s="3"/>
      <c r="E60" s="4" t="s">
        <v>1</v>
      </c>
      <c r="F60" s="6"/>
      <c r="G60" s="6"/>
      <c r="H60" s="7"/>
      <c r="I60" s="5"/>
      <c r="J60" s="6"/>
      <c r="K60" s="6"/>
      <c r="L60" s="8"/>
      <c r="M60" s="8"/>
      <c r="N60" s="8"/>
    </row>
    <row r="61" spans="1:14" ht="18.75" x14ac:dyDescent="0.3">
      <c r="A61" s="1" t="s">
        <v>2</v>
      </c>
      <c r="B61" s="2"/>
      <c r="C61" s="2"/>
      <c r="D61" s="3"/>
      <c r="E61" s="9" t="s">
        <v>144</v>
      </c>
      <c r="F61" s="6"/>
      <c r="G61" s="6"/>
      <c r="H61" s="7"/>
      <c r="I61" s="5"/>
      <c r="J61" s="6"/>
      <c r="K61" s="6"/>
      <c r="L61" s="8"/>
      <c r="M61" s="8"/>
      <c r="N61" s="8"/>
    </row>
    <row r="62" spans="1:14" x14ac:dyDescent="0.25">
      <c r="A62" s="14" t="s">
        <v>4</v>
      </c>
      <c r="B62" s="15" t="s">
        <v>5</v>
      </c>
      <c r="C62" s="14" t="s">
        <v>6</v>
      </c>
      <c r="D62" s="14" t="s">
        <v>7</v>
      </c>
      <c r="E62" s="14" t="s">
        <v>8</v>
      </c>
      <c r="F62" s="14" t="s">
        <v>9</v>
      </c>
      <c r="G62" s="14" t="s">
        <v>10</v>
      </c>
      <c r="H62" s="16" t="s">
        <v>11</v>
      </c>
      <c r="I62" s="17" t="s">
        <v>12</v>
      </c>
      <c r="J62" s="14" t="s">
        <v>13</v>
      </c>
      <c r="K62" s="14" t="s">
        <v>14</v>
      </c>
      <c r="L62" s="14" t="s">
        <v>15</v>
      </c>
      <c r="M62" s="14" t="s">
        <v>16</v>
      </c>
      <c r="N62" s="14" t="s">
        <v>17</v>
      </c>
    </row>
    <row r="63" spans="1:14" x14ac:dyDescent="0.25">
      <c r="A63" s="22">
        <v>1</v>
      </c>
      <c r="B63" s="19">
        <v>3604839</v>
      </c>
      <c r="C63" s="20" t="s">
        <v>145</v>
      </c>
      <c r="D63" s="20" t="s">
        <v>39</v>
      </c>
      <c r="E63" s="20" t="s">
        <v>146</v>
      </c>
      <c r="F63" s="66" t="s">
        <v>21</v>
      </c>
      <c r="G63" s="66">
        <v>2009</v>
      </c>
      <c r="H63" s="21" t="s">
        <v>147</v>
      </c>
      <c r="I63" s="21" t="s">
        <v>22</v>
      </c>
      <c r="J63" s="14">
        <v>1</v>
      </c>
      <c r="K63" s="14">
        <v>4</v>
      </c>
      <c r="L63" s="22">
        <v>11.58</v>
      </c>
      <c r="M63" s="22">
        <v>1</v>
      </c>
      <c r="N63" s="22">
        <v>10</v>
      </c>
    </row>
    <row r="64" spans="1:14" x14ac:dyDescent="0.25">
      <c r="A64" s="22">
        <v>2</v>
      </c>
      <c r="B64" s="19">
        <v>3106990</v>
      </c>
      <c r="C64" s="20" t="s">
        <v>148</v>
      </c>
      <c r="D64" s="20" t="s">
        <v>149</v>
      </c>
      <c r="E64" s="20" t="s">
        <v>150</v>
      </c>
      <c r="F64" s="66" t="s">
        <v>31</v>
      </c>
      <c r="G64" s="66">
        <v>1989</v>
      </c>
      <c r="H64" s="21" t="s">
        <v>147</v>
      </c>
      <c r="I64" s="21" t="s">
        <v>22</v>
      </c>
      <c r="J64" s="14">
        <v>1</v>
      </c>
      <c r="K64" s="14">
        <v>2</v>
      </c>
      <c r="L64" s="22">
        <v>14.74</v>
      </c>
      <c r="M64" s="22">
        <v>2</v>
      </c>
      <c r="N64" s="22">
        <v>8</v>
      </c>
    </row>
    <row r="65" spans="1:14" x14ac:dyDescent="0.25">
      <c r="A65" s="22">
        <v>3</v>
      </c>
      <c r="B65" s="19">
        <v>3106994</v>
      </c>
      <c r="C65" s="20" t="s">
        <v>151</v>
      </c>
      <c r="D65" s="20" t="s">
        <v>152</v>
      </c>
      <c r="E65" s="20" t="s">
        <v>150</v>
      </c>
      <c r="F65" s="66" t="s">
        <v>31</v>
      </c>
      <c r="G65" s="66">
        <v>1984</v>
      </c>
      <c r="H65" s="21" t="s">
        <v>147</v>
      </c>
      <c r="I65" s="21" t="s">
        <v>22</v>
      </c>
      <c r="J65" s="14">
        <v>1</v>
      </c>
      <c r="K65" s="14">
        <v>3</v>
      </c>
      <c r="L65" s="22">
        <v>17.89</v>
      </c>
      <c r="M65" s="22">
        <v>3</v>
      </c>
      <c r="N65" s="22">
        <v>6</v>
      </c>
    </row>
    <row r="66" spans="1:14" ht="18.75" x14ac:dyDescent="0.3">
      <c r="A66" s="1" t="s">
        <v>0</v>
      </c>
      <c r="B66" s="2"/>
      <c r="C66" s="2"/>
      <c r="D66" s="3"/>
      <c r="E66" s="4" t="s">
        <v>1</v>
      </c>
      <c r="F66" s="6"/>
      <c r="G66" s="6"/>
      <c r="H66" s="7"/>
      <c r="I66" s="5"/>
      <c r="J66" s="6"/>
      <c r="K66" s="6"/>
      <c r="L66" s="8"/>
      <c r="M66" s="8"/>
      <c r="N66" s="8"/>
    </row>
    <row r="67" spans="1:14" ht="18.75" x14ac:dyDescent="0.3">
      <c r="A67" s="1" t="s">
        <v>2</v>
      </c>
      <c r="B67" s="2"/>
      <c r="C67" s="2"/>
      <c r="D67" s="3"/>
      <c r="E67" s="9" t="s">
        <v>153</v>
      </c>
      <c r="F67" s="6"/>
      <c r="G67" s="6"/>
      <c r="H67" s="7"/>
      <c r="I67" s="5"/>
      <c r="J67" s="6"/>
      <c r="K67" s="6"/>
      <c r="L67" s="8"/>
      <c r="M67" s="8"/>
      <c r="N67" s="8"/>
    </row>
    <row r="68" spans="1:14" x14ac:dyDescent="0.25">
      <c r="A68" s="14" t="s">
        <v>4</v>
      </c>
      <c r="B68" s="15" t="s">
        <v>5</v>
      </c>
      <c r="C68" s="14" t="s">
        <v>6</v>
      </c>
      <c r="D68" s="14" t="s">
        <v>7</v>
      </c>
      <c r="E68" s="14" t="s">
        <v>8</v>
      </c>
      <c r="F68" s="14" t="s">
        <v>9</v>
      </c>
      <c r="G68" s="14" t="s">
        <v>10</v>
      </c>
      <c r="H68" s="16" t="s">
        <v>11</v>
      </c>
      <c r="I68" s="17" t="s">
        <v>12</v>
      </c>
      <c r="J68" s="14" t="s">
        <v>13</v>
      </c>
      <c r="K68" s="14" t="s">
        <v>14</v>
      </c>
      <c r="L68" s="14" t="s">
        <v>15</v>
      </c>
      <c r="M68" s="14" t="s">
        <v>16</v>
      </c>
      <c r="N68" s="14" t="s">
        <v>17</v>
      </c>
    </row>
    <row r="69" spans="1:14" x14ac:dyDescent="0.25">
      <c r="A69" s="22">
        <v>1</v>
      </c>
      <c r="B69" s="19">
        <v>3107023</v>
      </c>
      <c r="C69" s="20" t="s">
        <v>154</v>
      </c>
      <c r="D69" s="20" t="s">
        <v>90</v>
      </c>
      <c r="E69" s="20" t="s">
        <v>150</v>
      </c>
      <c r="F69" s="66" t="s">
        <v>31</v>
      </c>
      <c r="G69" s="66">
        <v>2006</v>
      </c>
      <c r="H69" s="21" t="s">
        <v>155</v>
      </c>
      <c r="I69" s="21" t="s">
        <v>22</v>
      </c>
      <c r="J69" s="14">
        <v>2</v>
      </c>
      <c r="K69" s="14">
        <v>5</v>
      </c>
      <c r="L69" s="22">
        <v>8.91</v>
      </c>
      <c r="M69" s="22">
        <v>1</v>
      </c>
      <c r="N69" s="22">
        <v>10</v>
      </c>
    </row>
    <row r="70" spans="1:14" x14ac:dyDescent="0.25">
      <c r="A70" s="22">
        <v>2</v>
      </c>
      <c r="B70" s="19">
        <v>3107029</v>
      </c>
      <c r="C70" s="20" t="s">
        <v>154</v>
      </c>
      <c r="D70" s="20" t="s">
        <v>156</v>
      </c>
      <c r="E70" s="20" t="s">
        <v>150</v>
      </c>
      <c r="F70" s="66" t="s">
        <v>31</v>
      </c>
      <c r="G70" s="66">
        <v>2010</v>
      </c>
      <c r="H70" s="21" t="s">
        <v>155</v>
      </c>
      <c r="I70" s="21" t="s">
        <v>22</v>
      </c>
      <c r="J70" s="14">
        <v>2</v>
      </c>
      <c r="K70" s="14">
        <v>4</v>
      </c>
      <c r="L70" s="22">
        <v>9.52</v>
      </c>
      <c r="M70" s="22">
        <v>2</v>
      </c>
      <c r="N70" s="22">
        <v>6</v>
      </c>
    </row>
    <row r="71" spans="1:14" x14ac:dyDescent="0.25">
      <c r="A71" s="22">
        <v>3</v>
      </c>
      <c r="B71" s="19">
        <v>3107000</v>
      </c>
      <c r="C71" s="20" t="s">
        <v>157</v>
      </c>
      <c r="D71" s="20" t="s">
        <v>158</v>
      </c>
      <c r="E71" s="20" t="s">
        <v>150</v>
      </c>
      <c r="F71" s="66" t="s">
        <v>31</v>
      </c>
      <c r="G71" s="66">
        <v>1986</v>
      </c>
      <c r="H71" s="21" t="s">
        <v>155</v>
      </c>
      <c r="I71" s="21" t="s">
        <v>22</v>
      </c>
      <c r="J71" s="14">
        <v>2</v>
      </c>
      <c r="K71" s="14">
        <v>2</v>
      </c>
      <c r="L71" s="22">
        <v>12.47</v>
      </c>
      <c r="M71" s="22">
        <v>3</v>
      </c>
      <c r="N71" s="22">
        <v>2</v>
      </c>
    </row>
    <row r="72" spans="1:14" x14ac:dyDescent="0.25">
      <c r="A72" s="22">
        <v>4</v>
      </c>
      <c r="B72" s="19">
        <v>3107022</v>
      </c>
      <c r="C72" s="20" t="s">
        <v>159</v>
      </c>
      <c r="D72" s="20" t="s">
        <v>160</v>
      </c>
      <c r="E72" s="20" t="s">
        <v>150</v>
      </c>
      <c r="F72" s="66" t="s">
        <v>31</v>
      </c>
      <c r="G72" s="66">
        <v>1973</v>
      </c>
      <c r="H72" s="21" t="s">
        <v>155</v>
      </c>
      <c r="I72" s="21" t="s">
        <v>22</v>
      </c>
      <c r="J72" s="14">
        <v>2</v>
      </c>
      <c r="K72" s="14">
        <v>6</v>
      </c>
      <c r="L72" s="22">
        <v>16.350000000000001</v>
      </c>
      <c r="M72" s="22">
        <v>4</v>
      </c>
      <c r="N72" s="22">
        <v>2</v>
      </c>
    </row>
    <row r="73" spans="1:14" x14ac:dyDescent="0.25">
      <c r="A73" s="22">
        <v>5</v>
      </c>
      <c r="B73" s="19">
        <v>3107001</v>
      </c>
      <c r="C73" s="20" t="s">
        <v>161</v>
      </c>
      <c r="D73" s="20" t="s">
        <v>162</v>
      </c>
      <c r="E73" s="20" t="s">
        <v>150</v>
      </c>
      <c r="F73" s="66" t="s">
        <v>31</v>
      </c>
      <c r="G73" s="66">
        <v>1988</v>
      </c>
      <c r="H73" s="21" t="s">
        <v>155</v>
      </c>
      <c r="I73" s="21" t="s">
        <v>22</v>
      </c>
      <c r="J73" s="14">
        <v>2</v>
      </c>
      <c r="K73" s="14">
        <v>3</v>
      </c>
      <c r="L73" s="22">
        <v>16.95</v>
      </c>
      <c r="M73" s="22">
        <v>5</v>
      </c>
      <c r="N73" s="22">
        <v>2</v>
      </c>
    </row>
    <row r="74" spans="1:14" ht="18.75" x14ac:dyDescent="0.3">
      <c r="A74" s="33" t="s">
        <v>0</v>
      </c>
      <c r="B74" s="2"/>
      <c r="C74" s="2"/>
      <c r="D74" s="3"/>
      <c r="E74" s="25" t="s">
        <v>231</v>
      </c>
      <c r="F74" s="6"/>
      <c r="G74" s="6"/>
      <c r="H74" s="7"/>
      <c r="I74" s="26"/>
      <c r="J74" s="6"/>
      <c r="K74" s="6"/>
      <c r="L74" s="8"/>
      <c r="M74" s="8"/>
      <c r="N74" s="8"/>
    </row>
    <row r="75" spans="1:14" ht="18.75" x14ac:dyDescent="0.3">
      <c r="A75" s="34" t="s">
        <v>2</v>
      </c>
      <c r="B75" s="2"/>
      <c r="C75" s="2"/>
      <c r="D75" s="3"/>
      <c r="E75" s="35" t="s">
        <v>232</v>
      </c>
      <c r="F75" s="6"/>
      <c r="G75" s="6"/>
      <c r="H75" s="7"/>
      <c r="I75" s="26"/>
      <c r="J75" s="6"/>
      <c r="K75" s="6"/>
      <c r="L75" s="8"/>
      <c r="M75" s="8"/>
      <c r="N75" s="8"/>
    </row>
    <row r="76" spans="1:14" x14ac:dyDescent="0.25">
      <c r="A76" s="14" t="s">
        <v>4</v>
      </c>
      <c r="B76" s="36"/>
      <c r="C76" s="14" t="s">
        <v>6</v>
      </c>
      <c r="D76" s="14" t="s">
        <v>7</v>
      </c>
      <c r="E76" s="14" t="s">
        <v>8</v>
      </c>
      <c r="F76" s="14" t="s">
        <v>9</v>
      </c>
      <c r="G76" s="14" t="s">
        <v>10</v>
      </c>
      <c r="H76" s="16" t="s">
        <v>11</v>
      </c>
      <c r="I76" s="15" t="s">
        <v>12</v>
      </c>
      <c r="J76" s="14" t="s">
        <v>13</v>
      </c>
      <c r="K76" s="14" t="s">
        <v>14</v>
      </c>
      <c r="L76" s="14" t="s">
        <v>15</v>
      </c>
      <c r="M76" s="14" t="s">
        <v>16</v>
      </c>
      <c r="N76" s="14" t="s">
        <v>17</v>
      </c>
    </row>
    <row r="77" spans="1:14" x14ac:dyDescent="0.25">
      <c r="A77" s="66">
        <v>1</v>
      </c>
      <c r="B77" s="19">
        <v>3604433</v>
      </c>
      <c r="C77" s="20" t="s">
        <v>233</v>
      </c>
      <c r="D77" s="20" t="s">
        <v>62</v>
      </c>
      <c r="E77" s="20" t="s">
        <v>20</v>
      </c>
      <c r="F77" s="66" t="s">
        <v>21</v>
      </c>
      <c r="G77" s="66">
        <v>2009</v>
      </c>
      <c r="H77" s="21" t="s">
        <v>232</v>
      </c>
      <c r="I77" s="29" t="s">
        <v>234</v>
      </c>
      <c r="J77" s="14">
        <v>3</v>
      </c>
      <c r="K77" s="14">
        <v>2</v>
      </c>
      <c r="L77" s="14">
        <v>26.52</v>
      </c>
      <c r="M77" s="14">
        <v>1</v>
      </c>
      <c r="N77" s="22">
        <v>40</v>
      </c>
    </row>
    <row r="78" spans="1:14" x14ac:dyDescent="0.25">
      <c r="A78" s="66">
        <v>2</v>
      </c>
      <c r="B78" s="28">
        <v>3603847</v>
      </c>
      <c r="C78" s="20" t="s">
        <v>235</v>
      </c>
      <c r="D78" s="20" t="s">
        <v>236</v>
      </c>
      <c r="E78" s="20" t="s">
        <v>43</v>
      </c>
      <c r="F78" s="66" t="s">
        <v>21</v>
      </c>
      <c r="G78" s="66">
        <v>2009</v>
      </c>
      <c r="H78" s="21" t="s">
        <v>232</v>
      </c>
      <c r="I78" s="29" t="s">
        <v>22</v>
      </c>
      <c r="J78" s="14">
        <v>2</v>
      </c>
      <c r="K78" s="14">
        <v>6</v>
      </c>
      <c r="L78" s="14">
        <v>27.42</v>
      </c>
      <c r="M78" s="14">
        <v>1</v>
      </c>
      <c r="N78" s="22">
        <v>38</v>
      </c>
    </row>
    <row r="79" spans="1:14" x14ac:dyDescent="0.25">
      <c r="A79" s="66">
        <v>3</v>
      </c>
      <c r="B79" s="28">
        <v>3117449</v>
      </c>
      <c r="C79" s="20" t="s">
        <v>237</v>
      </c>
      <c r="D79" s="20" t="s">
        <v>175</v>
      </c>
      <c r="E79" s="20" t="s">
        <v>30</v>
      </c>
      <c r="F79" s="66" t="s">
        <v>31</v>
      </c>
      <c r="G79" s="66">
        <v>2010</v>
      </c>
      <c r="H79" s="21" t="s">
        <v>232</v>
      </c>
      <c r="I79" s="29" t="s">
        <v>22</v>
      </c>
      <c r="J79" s="14">
        <v>1</v>
      </c>
      <c r="K79" s="14">
        <v>5</v>
      </c>
      <c r="L79" s="14">
        <v>27.85</v>
      </c>
      <c r="M79" s="14">
        <v>1</v>
      </c>
      <c r="N79" s="22">
        <v>36</v>
      </c>
    </row>
    <row r="80" spans="1:14" x14ac:dyDescent="0.25">
      <c r="A80" s="66">
        <v>4</v>
      </c>
      <c r="B80" s="28">
        <v>3604962</v>
      </c>
      <c r="C80" s="20" t="s">
        <v>238</v>
      </c>
      <c r="D80" s="20" t="s">
        <v>239</v>
      </c>
      <c r="E80" s="20" t="s">
        <v>60</v>
      </c>
      <c r="F80" s="66" t="s">
        <v>21</v>
      </c>
      <c r="G80" s="66">
        <v>2010</v>
      </c>
      <c r="H80" s="21" t="s">
        <v>232</v>
      </c>
      <c r="I80" s="29" t="s">
        <v>22</v>
      </c>
      <c r="J80" s="14">
        <v>2</v>
      </c>
      <c r="K80" s="14">
        <v>2</v>
      </c>
      <c r="L80" s="14">
        <v>28.42</v>
      </c>
      <c r="M80" s="14">
        <v>2</v>
      </c>
      <c r="N80" s="22">
        <v>34</v>
      </c>
    </row>
    <row r="81" spans="1:14" x14ac:dyDescent="0.25">
      <c r="A81" s="66">
        <v>5</v>
      </c>
      <c r="B81" s="28">
        <v>3604987</v>
      </c>
      <c r="C81" s="20" t="s">
        <v>240</v>
      </c>
      <c r="D81" s="20" t="s">
        <v>62</v>
      </c>
      <c r="E81" s="20" t="s">
        <v>60</v>
      </c>
      <c r="F81" s="66" t="s">
        <v>21</v>
      </c>
      <c r="G81" s="66">
        <v>2009</v>
      </c>
      <c r="H81" s="21" t="s">
        <v>232</v>
      </c>
      <c r="I81" s="29" t="s">
        <v>22</v>
      </c>
      <c r="J81" s="14">
        <v>2</v>
      </c>
      <c r="K81" s="14">
        <v>5</v>
      </c>
      <c r="L81" s="14">
        <v>28.7</v>
      </c>
      <c r="M81" s="14">
        <v>3</v>
      </c>
      <c r="N81" s="22">
        <v>32</v>
      </c>
    </row>
    <row r="82" spans="1:14" x14ac:dyDescent="0.25">
      <c r="A82" s="66">
        <v>6</v>
      </c>
      <c r="B82" s="28">
        <v>3604048</v>
      </c>
      <c r="C82" s="20" t="s">
        <v>241</v>
      </c>
      <c r="D82" s="20" t="s">
        <v>190</v>
      </c>
      <c r="E82" s="20" t="s">
        <v>119</v>
      </c>
      <c r="F82" s="66" t="s">
        <v>21</v>
      </c>
      <c r="G82" s="66">
        <v>2009</v>
      </c>
      <c r="H82" s="21" t="s">
        <v>232</v>
      </c>
      <c r="I82" s="29" t="s">
        <v>242</v>
      </c>
      <c r="J82" s="14">
        <v>3</v>
      </c>
      <c r="K82" s="14">
        <v>3</v>
      </c>
      <c r="L82" s="14">
        <v>29.11</v>
      </c>
      <c r="M82" s="14">
        <v>2</v>
      </c>
      <c r="N82" s="22">
        <v>30</v>
      </c>
    </row>
    <row r="83" spans="1:14" x14ac:dyDescent="0.25">
      <c r="A83" s="66">
        <v>7</v>
      </c>
      <c r="B83" s="28">
        <v>3604423</v>
      </c>
      <c r="C83" s="20" t="s">
        <v>44</v>
      </c>
      <c r="D83" s="20" t="s">
        <v>49</v>
      </c>
      <c r="E83" s="20" t="s">
        <v>20</v>
      </c>
      <c r="F83" s="66" t="s">
        <v>21</v>
      </c>
      <c r="G83" s="66">
        <v>2009</v>
      </c>
      <c r="H83" s="21" t="s">
        <v>232</v>
      </c>
      <c r="I83" s="29" t="s">
        <v>243</v>
      </c>
      <c r="J83" s="14">
        <v>3</v>
      </c>
      <c r="K83" s="14">
        <v>4</v>
      </c>
      <c r="L83" s="14">
        <v>29.32</v>
      </c>
      <c r="M83" s="14">
        <v>3</v>
      </c>
      <c r="N83" s="22">
        <v>28</v>
      </c>
    </row>
    <row r="84" spans="1:14" x14ac:dyDescent="0.25">
      <c r="A84" s="66">
        <v>8</v>
      </c>
      <c r="B84" s="28">
        <v>3605518</v>
      </c>
      <c r="C84" s="20" t="s">
        <v>244</v>
      </c>
      <c r="D84" s="20" t="s">
        <v>190</v>
      </c>
      <c r="E84" s="20" t="s">
        <v>99</v>
      </c>
      <c r="F84" s="66" t="s">
        <v>21</v>
      </c>
      <c r="G84" s="66">
        <v>2010</v>
      </c>
      <c r="H84" s="21" t="s">
        <v>232</v>
      </c>
      <c r="I84" s="29" t="s">
        <v>22</v>
      </c>
      <c r="J84" s="14">
        <v>2</v>
      </c>
      <c r="K84" s="14">
        <v>3</v>
      </c>
      <c r="L84" s="14">
        <v>30.11</v>
      </c>
      <c r="M84" s="14">
        <v>4</v>
      </c>
      <c r="N84" s="22">
        <v>26</v>
      </c>
    </row>
    <row r="85" spans="1:14" x14ac:dyDescent="0.25">
      <c r="A85" s="66">
        <v>9</v>
      </c>
      <c r="B85" s="28">
        <v>3202162</v>
      </c>
      <c r="C85" s="20" t="s">
        <v>245</v>
      </c>
      <c r="D85" s="20" t="s">
        <v>246</v>
      </c>
      <c r="E85" s="20" t="s">
        <v>69</v>
      </c>
      <c r="F85" s="66" t="s">
        <v>26</v>
      </c>
      <c r="G85" s="66">
        <v>2010</v>
      </c>
      <c r="H85" s="21" t="s">
        <v>232</v>
      </c>
      <c r="I85" s="29" t="s">
        <v>22</v>
      </c>
      <c r="J85" s="14">
        <v>2</v>
      </c>
      <c r="K85" s="14">
        <v>4</v>
      </c>
      <c r="L85" s="14">
        <v>30.41</v>
      </c>
      <c r="M85" s="14">
        <v>5</v>
      </c>
      <c r="N85" s="22">
        <v>24</v>
      </c>
    </row>
    <row r="86" spans="1:14" x14ac:dyDescent="0.25">
      <c r="A86" s="66">
        <v>10</v>
      </c>
      <c r="B86" s="28">
        <v>3610167</v>
      </c>
      <c r="C86" s="20" t="s">
        <v>247</v>
      </c>
      <c r="D86" s="20" t="s">
        <v>248</v>
      </c>
      <c r="E86" s="20" t="s">
        <v>43</v>
      </c>
      <c r="F86" s="66" t="s">
        <v>21</v>
      </c>
      <c r="G86" s="66">
        <v>2009</v>
      </c>
      <c r="H86" s="21" t="s">
        <v>232</v>
      </c>
      <c r="I86" s="29" t="s">
        <v>22</v>
      </c>
      <c r="J86" s="14">
        <v>1</v>
      </c>
      <c r="K86" s="14">
        <v>3</v>
      </c>
      <c r="L86" s="14">
        <v>30.46</v>
      </c>
      <c r="M86" s="14">
        <v>2</v>
      </c>
      <c r="N86" s="22">
        <v>22</v>
      </c>
    </row>
    <row r="87" spans="1:14" x14ac:dyDescent="0.25">
      <c r="A87" s="66">
        <v>11</v>
      </c>
      <c r="B87" s="28">
        <v>3605859</v>
      </c>
      <c r="C87" s="20" t="s">
        <v>249</v>
      </c>
      <c r="D87" s="20" t="s">
        <v>175</v>
      </c>
      <c r="E87" s="20" t="s">
        <v>20</v>
      </c>
      <c r="F87" s="66" t="s">
        <v>21</v>
      </c>
      <c r="G87" s="66">
        <v>2009</v>
      </c>
      <c r="H87" s="21" t="s">
        <v>232</v>
      </c>
      <c r="I87" s="29" t="s">
        <v>250</v>
      </c>
      <c r="J87" s="14">
        <v>3</v>
      </c>
      <c r="K87" s="14">
        <v>5</v>
      </c>
      <c r="L87" s="14">
        <v>30.79</v>
      </c>
      <c r="M87" s="14">
        <v>4</v>
      </c>
      <c r="N87" s="22">
        <v>20</v>
      </c>
    </row>
    <row r="88" spans="1:14" x14ac:dyDescent="0.25">
      <c r="A88" s="66">
        <v>12</v>
      </c>
      <c r="B88" s="28">
        <v>3604909</v>
      </c>
      <c r="C88" s="20" t="s">
        <v>208</v>
      </c>
      <c r="D88" s="20" t="s">
        <v>251</v>
      </c>
      <c r="E88" s="20" t="s">
        <v>60</v>
      </c>
      <c r="F88" s="66" t="s">
        <v>21</v>
      </c>
      <c r="G88" s="66">
        <v>2009</v>
      </c>
      <c r="H88" s="21" t="s">
        <v>232</v>
      </c>
      <c r="I88" s="29" t="s">
        <v>22</v>
      </c>
      <c r="J88" s="14">
        <v>1</v>
      </c>
      <c r="K88" s="14">
        <v>2</v>
      </c>
      <c r="L88" s="14">
        <v>31.47</v>
      </c>
      <c r="M88" s="14">
        <v>3</v>
      </c>
      <c r="N88" s="22">
        <v>19</v>
      </c>
    </row>
    <row r="89" spans="1:14" x14ac:dyDescent="0.25">
      <c r="A89" s="66">
        <v>13</v>
      </c>
      <c r="B89" s="28">
        <v>3603829</v>
      </c>
      <c r="C89" s="20" t="s">
        <v>252</v>
      </c>
      <c r="D89" s="20" t="s">
        <v>253</v>
      </c>
      <c r="E89" s="20" t="s">
        <v>43</v>
      </c>
      <c r="F89" s="66" t="s">
        <v>21</v>
      </c>
      <c r="G89" s="66">
        <v>2010</v>
      </c>
      <c r="H89" s="21" t="s">
        <v>232</v>
      </c>
      <c r="I89" s="29" t="s">
        <v>22</v>
      </c>
      <c r="J89" s="14">
        <v>1</v>
      </c>
      <c r="K89" s="14">
        <v>4</v>
      </c>
      <c r="L89" s="14">
        <v>33.72</v>
      </c>
      <c r="M89" s="14">
        <v>4</v>
      </c>
      <c r="N89" s="22">
        <v>18</v>
      </c>
    </row>
    <row r="90" spans="1:14" x14ac:dyDescent="0.25">
      <c r="A90" s="66">
        <v>14</v>
      </c>
      <c r="B90" s="28">
        <v>3603840</v>
      </c>
      <c r="C90" s="20" t="s">
        <v>254</v>
      </c>
      <c r="D90" s="20" t="s">
        <v>255</v>
      </c>
      <c r="E90" s="20" t="s">
        <v>43</v>
      </c>
      <c r="F90" s="66" t="s">
        <v>21</v>
      </c>
      <c r="G90" s="66">
        <v>2010</v>
      </c>
      <c r="H90" s="21" t="s">
        <v>232</v>
      </c>
      <c r="I90" s="29" t="s">
        <v>22</v>
      </c>
      <c r="J90" s="14">
        <v>3</v>
      </c>
      <c r="K90" s="14">
        <v>6</v>
      </c>
      <c r="L90" s="14">
        <v>34.270000000000003</v>
      </c>
      <c r="M90" s="14">
        <v>5</v>
      </c>
      <c r="N90" s="22">
        <v>17</v>
      </c>
    </row>
    <row r="91" spans="1:14" ht="18.75" x14ac:dyDescent="0.3">
      <c r="A91" s="33" t="s">
        <v>0</v>
      </c>
      <c r="B91" s="2"/>
      <c r="C91" s="2"/>
      <c r="D91" s="3"/>
      <c r="E91" s="25" t="s">
        <v>231</v>
      </c>
      <c r="F91" s="6"/>
      <c r="G91" s="6"/>
      <c r="H91" s="7"/>
      <c r="I91" s="26"/>
      <c r="J91" s="6"/>
      <c r="K91" s="6"/>
      <c r="L91" s="8"/>
      <c r="M91" s="8"/>
      <c r="N91" s="8"/>
    </row>
    <row r="92" spans="1:14" ht="18.75" x14ac:dyDescent="0.3">
      <c r="A92" s="34" t="s">
        <v>2</v>
      </c>
      <c r="B92" s="2"/>
      <c r="C92" s="2"/>
      <c r="D92" s="3"/>
      <c r="E92" s="35" t="s">
        <v>256</v>
      </c>
      <c r="F92" s="6"/>
      <c r="G92" s="6"/>
      <c r="H92" s="7"/>
      <c r="I92" s="26"/>
      <c r="J92" s="6"/>
      <c r="K92" s="6"/>
      <c r="L92" s="8"/>
      <c r="M92" s="8"/>
      <c r="N92" s="8"/>
    </row>
    <row r="93" spans="1:14" x14ac:dyDescent="0.25">
      <c r="A93" s="10"/>
      <c r="B93" s="11"/>
      <c r="C93" s="10"/>
      <c r="D93" s="10"/>
      <c r="E93" s="10"/>
      <c r="F93" s="10"/>
      <c r="G93" s="10"/>
      <c r="H93" s="12"/>
      <c r="I93" s="11"/>
      <c r="J93" s="10"/>
      <c r="K93" s="10"/>
      <c r="L93" s="10"/>
      <c r="M93" s="10"/>
      <c r="N93" s="10"/>
    </row>
    <row r="94" spans="1:14" x14ac:dyDescent="0.25">
      <c r="A94" s="14" t="s">
        <v>4</v>
      </c>
      <c r="B94" s="36"/>
      <c r="C94" s="14" t="s">
        <v>6</v>
      </c>
      <c r="D94" s="14" t="s">
        <v>7</v>
      </c>
      <c r="E94" s="14" t="s">
        <v>8</v>
      </c>
      <c r="F94" s="14" t="s">
        <v>9</v>
      </c>
      <c r="G94" s="14" t="s">
        <v>10</v>
      </c>
      <c r="H94" s="16" t="s">
        <v>11</v>
      </c>
      <c r="I94" s="15" t="s">
        <v>12</v>
      </c>
      <c r="J94" s="14" t="s">
        <v>13</v>
      </c>
      <c r="K94" s="14" t="s">
        <v>14</v>
      </c>
      <c r="L94" s="14" t="s">
        <v>15</v>
      </c>
      <c r="M94" s="14" t="s">
        <v>16</v>
      </c>
      <c r="N94" s="14" t="s">
        <v>17</v>
      </c>
    </row>
    <row r="95" spans="1:14" x14ac:dyDescent="0.25">
      <c r="A95" s="66">
        <v>1</v>
      </c>
      <c r="B95" s="28">
        <v>3604502</v>
      </c>
      <c r="C95" s="20" t="s">
        <v>257</v>
      </c>
      <c r="D95" s="20" t="s">
        <v>258</v>
      </c>
      <c r="E95" s="20" t="s">
        <v>259</v>
      </c>
      <c r="F95" s="66" t="s">
        <v>21</v>
      </c>
      <c r="G95" s="66">
        <v>2009</v>
      </c>
      <c r="H95" s="21" t="s">
        <v>256</v>
      </c>
      <c r="I95" s="29" t="s">
        <v>260</v>
      </c>
      <c r="J95" s="14">
        <v>3</v>
      </c>
      <c r="K95" s="14">
        <v>2</v>
      </c>
      <c r="L95" s="14">
        <v>23.13</v>
      </c>
      <c r="M95" s="14">
        <v>1</v>
      </c>
      <c r="N95" s="22">
        <v>40</v>
      </c>
    </row>
    <row r="96" spans="1:14" x14ac:dyDescent="0.25">
      <c r="A96" s="66">
        <v>2</v>
      </c>
      <c r="B96" s="28">
        <v>3301925</v>
      </c>
      <c r="C96" s="20" t="s">
        <v>261</v>
      </c>
      <c r="D96" s="20" t="s">
        <v>262</v>
      </c>
      <c r="E96" s="20" t="s">
        <v>263</v>
      </c>
      <c r="F96" s="66" t="s">
        <v>264</v>
      </c>
      <c r="G96" s="66">
        <v>2009</v>
      </c>
      <c r="H96" s="21" t="s">
        <v>265</v>
      </c>
      <c r="I96" s="29" t="s">
        <v>266</v>
      </c>
      <c r="J96" s="14">
        <v>3</v>
      </c>
      <c r="K96" s="14">
        <v>3</v>
      </c>
      <c r="L96" s="14">
        <v>23.26</v>
      </c>
      <c r="M96" s="14">
        <v>2</v>
      </c>
      <c r="N96" s="22" t="s">
        <v>690</v>
      </c>
    </row>
    <row r="97" spans="1:14" x14ac:dyDescent="0.25">
      <c r="A97" s="66">
        <v>3</v>
      </c>
      <c r="B97" s="28">
        <v>3117876</v>
      </c>
      <c r="C97" s="20" t="s">
        <v>267</v>
      </c>
      <c r="D97" s="20" t="s">
        <v>268</v>
      </c>
      <c r="E97" s="20" t="s">
        <v>30</v>
      </c>
      <c r="F97" s="66" t="s">
        <v>31</v>
      </c>
      <c r="G97" s="66">
        <v>2009</v>
      </c>
      <c r="H97" s="21" t="s">
        <v>256</v>
      </c>
      <c r="I97" s="29" t="s">
        <v>22</v>
      </c>
      <c r="J97" s="14">
        <v>1</v>
      </c>
      <c r="K97" s="14">
        <v>2</v>
      </c>
      <c r="L97" s="14">
        <v>23.92</v>
      </c>
      <c r="M97" s="14">
        <v>1</v>
      </c>
      <c r="N97" s="22">
        <v>38</v>
      </c>
    </row>
    <row r="98" spans="1:14" x14ac:dyDescent="0.25">
      <c r="A98" s="66">
        <v>4</v>
      </c>
      <c r="B98" s="28">
        <v>3604642</v>
      </c>
      <c r="C98" s="20" t="s">
        <v>269</v>
      </c>
      <c r="D98" s="20" t="s">
        <v>162</v>
      </c>
      <c r="E98" s="20" t="s">
        <v>270</v>
      </c>
      <c r="F98" s="66" t="s">
        <v>21</v>
      </c>
      <c r="G98" s="66">
        <v>2010</v>
      </c>
      <c r="H98" s="21" t="s">
        <v>256</v>
      </c>
      <c r="I98" s="29" t="s">
        <v>22</v>
      </c>
      <c r="J98" s="14">
        <v>1</v>
      </c>
      <c r="K98" s="14">
        <v>5</v>
      </c>
      <c r="L98" s="14">
        <v>24.61</v>
      </c>
      <c r="M98" s="14">
        <v>2</v>
      </c>
      <c r="N98" s="22">
        <v>36</v>
      </c>
    </row>
    <row r="99" spans="1:14" x14ac:dyDescent="0.25">
      <c r="A99" s="66">
        <v>5</v>
      </c>
      <c r="B99" s="28">
        <v>3303346</v>
      </c>
      <c r="C99" s="20" t="s">
        <v>271</v>
      </c>
      <c r="D99" s="20" t="s">
        <v>272</v>
      </c>
      <c r="E99" s="20" t="s">
        <v>263</v>
      </c>
      <c r="F99" s="66" t="s">
        <v>264</v>
      </c>
      <c r="G99" s="66">
        <v>2009</v>
      </c>
      <c r="H99" s="21" t="s">
        <v>265</v>
      </c>
      <c r="I99" s="29" t="s">
        <v>273</v>
      </c>
      <c r="J99" s="14">
        <v>3</v>
      </c>
      <c r="K99" s="14">
        <v>4</v>
      </c>
      <c r="L99" s="14">
        <v>25.36</v>
      </c>
      <c r="M99" s="14">
        <v>3</v>
      </c>
      <c r="N99" s="22" t="s">
        <v>690</v>
      </c>
    </row>
    <row r="100" spans="1:14" x14ac:dyDescent="0.25">
      <c r="A100" s="66">
        <v>6</v>
      </c>
      <c r="B100" s="28">
        <v>3610412</v>
      </c>
      <c r="C100" s="20" t="s">
        <v>274</v>
      </c>
      <c r="D100" s="20" t="s">
        <v>275</v>
      </c>
      <c r="E100" s="20" t="s">
        <v>43</v>
      </c>
      <c r="F100" s="66" t="s">
        <v>21</v>
      </c>
      <c r="G100" s="66">
        <v>2010</v>
      </c>
      <c r="H100" s="21" t="s">
        <v>256</v>
      </c>
      <c r="I100" s="29" t="s">
        <v>276</v>
      </c>
      <c r="J100" s="14">
        <v>3</v>
      </c>
      <c r="K100" s="14">
        <v>5</v>
      </c>
      <c r="L100" s="14">
        <v>25.5</v>
      </c>
      <c r="M100" s="14">
        <v>4</v>
      </c>
      <c r="N100" s="22">
        <v>34</v>
      </c>
    </row>
    <row r="101" spans="1:14" x14ac:dyDescent="0.25">
      <c r="A101" s="66">
        <v>7</v>
      </c>
      <c r="B101" s="28">
        <v>3603133</v>
      </c>
      <c r="C101" s="20" t="s">
        <v>277</v>
      </c>
      <c r="D101" s="20" t="s">
        <v>201</v>
      </c>
      <c r="E101" s="20" t="s">
        <v>34</v>
      </c>
      <c r="F101" s="66" t="s">
        <v>21</v>
      </c>
      <c r="G101" s="66">
        <v>2010</v>
      </c>
      <c r="H101" s="21" t="s">
        <v>256</v>
      </c>
      <c r="I101" s="29" t="s">
        <v>22</v>
      </c>
      <c r="J101" s="14">
        <v>2</v>
      </c>
      <c r="K101" s="14">
        <v>5</v>
      </c>
      <c r="L101" s="14">
        <v>25.75</v>
      </c>
      <c r="M101" s="14">
        <v>1</v>
      </c>
      <c r="N101" s="22">
        <v>32</v>
      </c>
    </row>
    <row r="102" spans="1:14" x14ac:dyDescent="0.25">
      <c r="A102" s="66">
        <v>8</v>
      </c>
      <c r="B102" s="28">
        <v>3603077</v>
      </c>
      <c r="C102" s="20" t="s">
        <v>278</v>
      </c>
      <c r="D102" s="20" t="s">
        <v>220</v>
      </c>
      <c r="E102" s="20" t="s">
        <v>34</v>
      </c>
      <c r="F102" s="66" t="s">
        <v>21</v>
      </c>
      <c r="G102" s="66">
        <v>2010</v>
      </c>
      <c r="H102" s="21" t="s">
        <v>256</v>
      </c>
      <c r="I102" s="29" t="s">
        <v>22</v>
      </c>
      <c r="J102" s="14">
        <v>1</v>
      </c>
      <c r="K102" s="14">
        <v>6</v>
      </c>
      <c r="L102" s="14">
        <v>25.88</v>
      </c>
      <c r="M102" s="14">
        <v>3</v>
      </c>
      <c r="N102" s="22">
        <v>30</v>
      </c>
    </row>
    <row r="103" spans="1:14" x14ac:dyDescent="0.25">
      <c r="A103" s="66">
        <v>9</v>
      </c>
      <c r="B103" s="28">
        <v>3605373</v>
      </c>
      <c r="C103" s="20" t="s">
        <v>139</v>
      </c>
      <c r="D103" s="20" t="s">
        <v>279</v>
      </c>
      <c r="E103" s="20" t="s">
        <v>141</v>
      </c>
      <c r="F103" s="66" t="s">
        <v>21</v>
      </c>
      <c r="G103" s="66">
        <v>2009</v>
      </c>
      <c r="H103" s="21" t="s">
        <v>256</v>
      </c>
      <c r="I103" s="29" t="s">
        <v>22</v>
      </c>
      <c r="J103" s="14">
        <v>2</v>
      </c>
      <c r="K103" s="14">
        <v>3</v>
      </c>
      <c r="L103" s="14">
        <v>25.9</v>
      </c>
      <c r="M103" s="14">
        <v>2</v>
      </c>
      <c r="N103" s="22">
        <v>28</v>
      </c>
    </row>
    <row r="104" spans="1:14" x14ac:dyDescent="0.25">
      <c r="A104" s="66">
        <v>10</v>
      </c>
      <c r="B104" s="28">
        <v>3612138</v>
      </c>
      <c r="C104" s="20" t="s">
        <v>280</v>
      </c>
      <c r="D104" s="20" t="s">
        <v>109</v>
      </c>
      <c r="E104" s="20" t="s">
        <v>60</v>
      </c>
      <c r="F104" s="66" t="s">
        <v>21</v>
      </c>
      <c r="G104" s="66">
        <v>2010</v>
      </c>
      <c r="H104" s="21" t="s">
        <v>256</v>
      </c>
      <c r="I104" s="29" t="s">
        <v>22</v>
      </c>
      <c r="J104" s="14">
        <v>1</v>
      </c>
      <c r="K104" s="14">
        <v>3</v>
      </c>
      <c r="L104" s="14">
        <v>26.34</v>
      </c>
      <c r="M104" s="14">
        <v>4</v>
      </c>
      <c r="N104" s="22">
        <v>26</v>
      </c>
    </row>
    <row r="105" spans="1:14" x14ac:dyDescent="0.25">
      <c r="A105" s="66">
        <v>11</v>
      </c>
      <c r="B105" s="28">
        <v>3605302</v>
      </c>
      <c r="C105" s="20" t="s">
        <v>281</v>
      </c>
      <c r="D105" s="20" t="s">
        <v>282</v>
      </c>
      <c r="E105" s="20" t="s">
        <v>43</v>
      </c>
      <c r="F105" s="66" t="s">
        <v>21</v>
      </c>
      <c r="G105" s="66">
        <v>2010</v>
      </c>
      <c r="H105" s="21" t="s">
        <v>256</v>
      </c>
      <c r="I105" s="29" t="s">
        <v>22</v>
      </c>
      <c r="J105" s="14">
        <v>2</v>
      </c>
      <c r="K105" s="14">
        <v>4</v>
      </c>
      <c r="L105" s="14">
        <v>26.44</v>
      </c>
      <c r="M105" s="14">
        <v>3</v>
      </c>
      <c r="N105" s="22">
        <v>24</v>
      </c>
    </row>
    <row r="106" spans="1:14" x14ac:dyDescent="0.25">
      <c r="A106" s="66">
        <v>12</v>
      </c>
      <c r="B106" s="28">
        <v>3202621</v>
      </c>
      <c r="C106" s="20" t="s">
        <v>283</v>
      </c>
      <c r="D106" s="20" t="s">
        <v>216</v>
      </c>
      <c r="E106" s="20" t="s">
        <v>284</v>
      </c>
      <c r="F106" s="66" t="s">
        <v>26</v>
      </c>
      <c r="G106" s="66">
        <v>2009</v>
      </c>
      <c r="H106" s="21" t="s">
        <v>256</v>
      </c>
      <c r="I106" s="29" t="s">
        <v>285</v>
      </c>
      <c r="J106" s="14">
        <v>3</v>
      </c>
      <c r="K106" s="14">
        <v>6</v>
      </c>
      <c r="L106" s="14">
        <v>27.23</v>
      </c>
      <c r="M106" s="14">
        <v>5</v>
      </c>
      <c r="N106" s="22">
        <v>22</v>
      </c>
    </row>
    <row r="107" spans="1:14" x14ac:dyDescent="0.25">
      <c r="A107" s="66">
        <v>13</v>
      </c>
      <c r="B107" s="28">
        <v>3201357</v>
      </c>
      <c r="C107" s="20" t="s">
        <v>286</v>
      </c>
      <c r="D107" s="20" t="s">
        <v>287</v>
      </c>
      <c r="E107" s="20" t="s">
        <v>64</v>
      </c>
      <c r="F107" s="66" t="s">
        <v>26</v>
      </c>
      <c r="G107" s="66">
        <v>2010</v>
      </c>
      <c r="H107" s="21" t="s">
        <v>256</v>
      </c>
      <c r="I107" s="29" t="s">
        <v>22</v>
      </c>
      <c r="J107" s="14">
        <v>1</v>
      </c>
      <c r="K107" s="14">
        <v>4</v>
      </c>
      <c r="L107" s="14">
        <v>28.6</v>
      </c>
      <c r="M107" s="14">
        <v>5</v>
      </c>
      <c r="N107" s="22">
        <v>20</v>
      </c>
    </row>
    <row r="108" spans="1:14" x14ac:dyDescent="0.25">
      <c r="A108" s="66">
        <v>14</v>
      </c>
      <c r="B108" s="28">
        <v>3604455</v>
      </c>
      <c r="C108" s="20" t="s">
        <v>288</v>
      </c>
      <c r="D108" s="20" t="s">
        <v>101</v>
      </c>
      <c r="E108" s="20" t="s">
        <v>43</v>
      </c>
      <c r="F108" s="66" t="s">
        <v>21</v>
      </c>
      <c r="G108" s="66">
        <v>2009</v>
      </c>
      <c r="H108" s="21" t="s">
        <v>256</v>
      </c>
      <c r="I108" s="29" t="s">
        <v>22</v>
      </c>
      <c r="J108" s="14">
        <v>2</v>
      </c>
      <c r="K108" s="14">
        <v>2</v>
      </c>
      <c r="L108" s="14">
        <v>30.16</v>
      </c>
      <c r="M108" s="14">
        <v>4</v>
      </c>
      <c r="N108" s="22">
        <v>19</v>
      </c>
    </row>
    <row r="109" spans="1:14" ht="18.75" x14ac:dyDescent="0.3">
      <c r="A109" s="33" t="s">
        <v>0</v>
      </c>
      <c r="B109" s="2"/>
      <c r="C109" s="2"/>
      <c r="D109" s="3"/>
      <c r="E109" s="25" t="s">
        <v>231</v>
      </c>
      <c r="F109" s="6"/>
      <c r="G109" s="6"/>
      <c r="H109" s="7"/>
      <c r="I109" s="26"/>
      <c r="J109" s="6"/>
      <c r="K109" s="6"/>
      <c r="L109" s="8"/>
      <c r="M109" s="8"/>
      <c r="N109" s="8"/>
    </row>
    <row r="110" spans="1:14" ht="18.75" x14ac:dyDescent="0.3">
      <c r="A110" s="34" t="s">
        <v>2</v>
      </c>
      <c r="B110" s="2"/>
      <c r="C110" s="2"/>
      <c r="D110" s="3"/>
      <c r="E110" s="37" t="s">
        <v>144</v>
      </c>
      <c r="F110" s="6"/>
      <c r="G110" s="6"/>
      <c r="H110" s="7"/>
      <c r="I110" s="26"/>
      <c r="J110" s="6"/>
      <c r="K110" s="6"/>
      <c r="L110" s="8"/>
      <c r="M110" s="8"/>
      <c r="N110" s="8"/>
    </row>
    <row r="111" spans="1:14" x14ac:dyDescent="0.25">
      <c r="A111" s="10"/>
      <c r="B111" s="11"/>
      <c r="C111" s="10"/>
      <c r="D111" s="10"/>
      <c r="E111" s="10"/>
      <c r="F111" s="10"/>
      <c r="G111" s="10"/>
      <c r="H111" s="12"/>
      <c r="I111" s="11"/>
      <c r="J111" s="10"/>
      <c r="K111" s="10"/>
      <c r="L111" s="10"/>
      <c r="M111" s="10"/>
      <c r="N111" s="10"/>
    </row>
    <row r="112" spans="1:14" x14ac:dyDescent="0.25">
      <c r="A112" s="14" t="s">
        <v>4</v>
      </c>
      <c r="B112" s="15"/>
      <c r="C112" s="14" t="s">
        <v>6</v>
      </c>
      <c r="D112" s="14" t="s">
        <v>7</v>
      </c>
      <c r="E112" s="14" t="s">
        <v>8</v>
      </c>
      <c r="F112" s="14" t="s">
        <v>9</v>
      </c>
      <c r="G112" s="14" t="s">
        <v>10</v>
      </c>
      <c r="H112" s="16" t="s">
        <v>11</v>
      </c>
      <c r="I112" s="15" t="s">
        <v>12</v>
      </c>
      <c r="J112" s="14" t="s">
        <v>13</v>
      </c>
      <c r="K112" s="14" t="s">
        <v>14</v>
      </c>
      <c r="L112" s="14" t="s">
        <v>15</v>
      </c>
      <c r="M112" s="14" t="s">
        <v>16</v>
      </c>
      <c r="N112" s="14" t="s">
        <v>17</v>
      </c>
    </row>
    <row r="113" spans="1:14" x14ac:dyDescent="0.25">
      <c r="A113" s="66" t="s">
        <v>226</v>
      </c>
      <c r="B113" s="28">
        <v>3114136</v>
      </c>
      <c r="C113" s="20" t="s">
        <v>289</v>
      </c>
      <c r="D113" s="20" t="s">
        <v>39</v>
      </c>
      <c r="E113" s="20" t="s">
        <v>150</v>
      </c>
      <c r="F113" s="66" t="s">
        <v>31</v>
      </c>
      <c r="G113" s="66">
        <v>2005</v>
      </c>
      <c r="H113" s="21" t="s">
        <v>147</v>
      </c>
      <c r="I113" s="29" t="s">
        <v>22</v>
      </c>
      <c r="J113" s="14">
        <v>1</v>
      </c>
      <c r="K113" s="14">
        <v>2</v>
      </c>
      <c r="L113" s="14" t="s">
        <v>226</v>
      </c>
      <c r="M113" s="14"/>
      <c r="N113" s="22">
        <v>0</v>
      </c>
    </row>
    <row r="114" spans="1:14" ht="18.75" x14ac:dyDescent="0.3">
      <c r="A114" s="33" t="s">
        <v>0</v>
      </c>
      <c r="B114" s="2"/>
      <c r="C114" s="2"/>
      <c r="D114" s="3"/>
      <c r="E114" s="25" t="s">
        <v>231</v>
      </c>
      <c r="F114" s="6"/>
      <c r="G114" s="6"/>
      <c r="H114" s="7"/>
      <c r="I114" s="26"/>
      <c r="J114" s="6"/>
      <c r="K114" s="6"/>
      <c r="L114" s="8"/>
      <c r="M114" s="8"/>
      <c r="N114" s="8"/>
    </row>
    <row r="115" spans="1:14" ht="18.75" x14ac:dyDescent="0.3">
      <c r="A115" s="34" t="s">
        <v>2</v>
      </c>
      <c r="B115" s="2"/>
      <c r="C115" s="2"/>
      <c r="D115" s="3"/>
      <c r="E115" s="37" t="s">
        <v>153</v>
      </c>
      <c r="F115" s="6"/>
      <c r="G115" s="6"/>
      <c r="H115" s="7"/>
      <c r="I115" s="26"/>
      <c r="J115" s="6"/>
      <c r="K115" s="6"/>
      <c r="L115" s="8"/>
      <c r="M115" s="8"/>
      <c r="N115" s="8"/>
    </row>
    <row r="116" spans="1:14" x14ac:dyDescent="0.25">
      <c r="A116" s="10"/>
      <c r="B116" s="11"/>
      <c r="C116" s="10"/>
      <c r="D116" s="10"/>
      <c r="E116" s="10"/>
      <c r="F116" s="10"/>
      <c r="G116" s="10"/>
      <c r="H116" s="12"/>
      <c r="I116" s="11"/>
      <c r="J116" s="10"/>
      <c r="K116" s="10"/>
      <c r="L116" s="10"/>
      <c r="M116" s="10"/>
      <c r="N116" s="10"/>
    </row>
    <row r="117" spans="1:14" x14ac:dyDescent="0.25">
      <c r="A117" s="14" t="s">
        <v>4</v>
      </c>
      <c r="B117" s="15"/>
      <c r="C117" s="14" t="s">
        <v>6</v>
      </c>
      <c r="D117" s="14" t="s">
        <v>7</v>
      </c>
      <c r="E117" s="14" t="s">
        <v>8</v>
      </c>
      <c r="F117" s="14" t="s">
        <v>9</v>
      </c>
      <c r="G117" s="14" t="s">
        <v>10</v>
      </c>
      <c r="H117" s="16" t="s">
        <v>11</v>
      </c>
      <c r="I117" s="15" t="s">
        <v>12</v>
      </c>
      <c r="J117" s="14" t="s">
        <v>13</v>
      </c>
      <c r="K117" s="14" t="s">
        <v>14</v>
      </c>
      <c r="L117" s="14" t="s">
        <v>15</v>
      </c>
      <c r="M117" s="14" t="s">
        <v>16</v>
      </c>
      <c r="N117" s="14" t="s">
        <v>17</v>
      </c>
    </row>
    <row r="118" spans="1:14" x14ac:dyDescent="0.25">
      <c r="A118" s="66">
        <v>1</v>
      </c>
      <c r="B118" s="28">
        <v>3107023</v>
      </c>
      <c r="C118" s="20" t="s">
        <v>154</v>
      </c>
      <c r="D118" s="20" t="s">
        <v>90</v>
      </c>
      <c r="E118" s="20" t="s">
        <v>150</v>
      </c>
      <c r="F118" s="66" t="s">
        <v>31</v>
      </c>
      <c r="G118" s="66">
        <v>2006</v>
      </c>
      <c r="H118" s="21" t="s">
        <v>155</v>
      </c>
      <c r="I118" s="29" t="s">
        <v>22</v>
      </c>
      <c r="J118" s="14">
        <v>1</v>
      </c>
      <c r="K118" s="14">
        <v>5</v>
      </c>
      <c r="L118" s="14">
        <v>29.16</v>
      </c>
      <c r="M118" s="14">
        <v>1</v>
      </c>
      <c r="N118" s="22">
        <v>10</v>
      </c>
    </row>
    <row r="119" spans="1:14" x14ac:dyDescent="0.25">
      <c r="A119" s="66">
        <v>2</v>
      </c>
      <c r="B119" s="28">
        <v>3605497</v>
      </c>
      <c r="C119" s="20" t="s">
        <v>290</v>
      </c>
      <c r="D119" s="20" t="s">
        <v>291</v>
      </c>
      <c r="E119" s="20" t="s">
        <v>99</v>
      </c>
      <c r="F119" s="66" t="s">
        <v>21</v>
      </c>
      <c r="G119" s="66">
        <v>2008</v>
      </c>
      <c r="H119" s="21" t="s">
        <v>155</v>
      </c>
      <c r="I119" s="29" t="s">
        <v>22</v>
      </c>
      <c r="J119" s="14">
        <v>1</v>
      </c>
      <c r="K119" s="14">
        <v>3</v>
      </c>
      <c r="L119" s="14">
        <v>30.16</v>
      </c>
      <c r="M119" s="14">
        <v>2</v>
      </c>
      <c r="N119" s="22">
        <v>6</v>
      </c>
    </row>
    <row r="120" spans="1:14" x14ac:dyDescent="0.25">
      <c r="A120" s="66">
        <v>3</v>
      </c>
      <c r="B120" s="28">
        <v>3107029</v>
      </c>
      <c r="C120" s="20" t="s">
        <v>154</v>
      </c>
      <c r="D120" s="20" t="s">
        <v>156</v>
      </c>
      <c r="E120" s="20" t="s">
        <v>150</v>
      </c>
      <c r="F120" s="66" t="s">
        <v>31</v>
      </c>
      <c r="G120" s="66">
        <v>2010</v>
      </c>
      <c r="H120" s="21" t="s">
        <v>155</v>
      </c>
      <c r="I120" s="29" t="s">
        <v>22</v>
      </c>
      <c r="J120" s="14">
        <v>1</v>
      </c>
      <c r="K120" s="14">
        <v>4</v>
      </c>
      <c r="L120" s="14">
        <v>31.73</v>
      </c>
      <c r="M120" s="14">
        <v>3</v>
      </c>
      <c r="N120" s="22">
        <v>2</v>
      </c>
    </row>
    <row r="121" spans="1:14" ht="18.75" x14ac:dyDescent="0.3">
      <c r="A121" s="33" t="s">
        <v>0</v>
      </c>
      <c r="B121" s="2"/>
      <c r="C121" s="2"/>
      <c r="D121" s="3"/>
      <c r="E121" s="25" t="s">
        <v>231</v>
      </c>
      <c r="F121" s="6"/>
      <c r="G121" s="6"/>
      <c r="H121" s="7"/>
      <c r="I121" s="26"/>
      <c r="J121" s="6"/>
      <c r="K121" s="6"/>
      <c r="L121" s="8"/>
      <c r="M121" s="8"/>
      <c r="N121" s="8"/>
    </row>
    <row r="122" spans="1:14" ht="18.75" x14ac:dyDescent="0.3">
      <c r="A122" s="34" t="s">
        <v>2</v>
      </c>
      <c r="B122" s="2"/>
      <c r="C122" s="2"/>
      <c r="D122" s="3"/>
      <c r="E122" s="37" t="s">
        <v>292</v>
      </c>
      <c r="F122" s="6"/>
      <c r="G122" s="6"/>
      <c r="H122" s="7"/>
      <c r="I122" s="26"/>
      <c r="J122" s="6"/>
      <c r="K122" s="6"/>
      <c r="L122" s="8"/>
      <c r="M122" s="8"/>
      <c r="N122" s="8"/>
    </row>
    <row r="123" spans="1:14" x14ac:dyDescent="0.25">
      <c r="A123" s="14" t="s">
        <v>4</v>
      </c>
      <c r="B123" s="36"/>
      <c r="C123" s="14" t="s">
        <v>6</v>
      </c>
      <c r="D123" s="14" t="s">
        <v>7</v>
      </c>
      <c r="E123" s="14" t="s">
        <v>8</v>
      </c>
      <c r="F123" s="14" t="s">
        <v>9</v>
      </c>
      <c r="G123" s="14" t="s">
        <v>10</v>
      </c>
      <c r="H123" s="16" t="s">
        <v>11</v>
      </c>
      <c r="I123" s="15" t="s">
        <v>12</v>
      </c>
      <c r="J123" s="14" t="s">
        <v>13</v>
      </c>
      <c r="K123" s="14" t="s">
        <v>14</v>
      </c>
      <c r="L123" s="14" t="s">
        <v>15</v>
      </c>
      <c r="M123" s="14" t="s">
        <v>16</v>
      </c>
      <c r="N123" s="14" t="s">
        <v>17</v>
      </c>
    </row>
    <row r="124" spans="1:14" x14ac:dyDescent="0.25">
      <c r="A124" s="10"/>
      <c r="B124" s="11"/>
      <c r="C124" s="10"/>
      <c r="D124" s="10"/>
      <c r="E124" s="10"/>
      <c r="F124" s="10"/>
      <c r="G124" s="10"/>
      <c r="H124" s="12"/>
      <c r="I124" s="11"/>
      <c r="J124" s="10"/>
      <c r="K124" s="10"/>
      <c r="L124" s="10"/>
      <c r="M124" s="10"/>
      <c r="N124" s="10"/>
    </row>
    <row r="125" spans="1:14" ht="15.75" x14ac:dyDescent="0.25">
      <c r="A125" s="66">
        <v>1</v>
      </c>
      <c r="B125" s="28">
        <v>3603841</v>
      </c>
      <c r="C125" s="20" t="s">
        <v>254</v>
      </c>
      <c r="D125" s="20" t="s">
        <v>57</v>
      </c>
      <c r="E125" s="20" t="s">
        <v>43</v>
      </c>
      <c r="F125" s="66" t="s">
        <v>21</v>
      </c>
      <c r="G125" s="66">
        <v>2007</v>
      </c>
      <c r="H125" s="21" t="s">
        <v>292</v>
      </c>
      <c r="I125" s="29" t="s">
        <v>22</v>
      </c>
      <c r="J125" s="14">
        <v>1</v>
      </c>
      <c r="K125" s="38">
        <v>4</v>
      </c>
      <c r="L125" s="14">
        <v>27.85</v>
      </c>
      <c r="M125" s="14">
        <v>1</v>
      </c>
      <c r="N125" s="22">
        <v>40</v>
      </c>
    </row>
    <row r="126" spans="1:14" ht="15.75" x14ac:dyDescent="0.25">
      <c r="A126" s="66">
        <v>2</v>
      </c>
      <c r="B126" s="28">
        <v>3605857</v>
      </c>
      <c r="C126" s="20" t="s">
        <v>293</v>
      </c>
      <c r="D126" s="20" t="s">
        <v>175</v>
      </c>
      <c r="E126" s="20" t="s">
        <v>20</v>
      </c>
      <c r="F126" s="66" t="s">
        <v>21</v>
      </c>
      <c r="G126" s="66">
        <v>2008</v>
      </c>
      <c r="H126" s="21" t="s">
        <v>292</v>
      </c>
      <c r="I126" s="29" t="s">
        <v>294</v>
      </c>
      <c r="J126" s="14">
        <v>1</v>
      </c>
      <c r="K126" s="38">
        <v>2</v>
      </c>
      <c r="L126" s="14">
        <v>28.01</v>
      </c>
      <c r="M126" s="14">
        <v>2</v>
      </c>
      <c r="N126" s="22">
        <v>38</v>
      </c>
    </row>
    <row r="127" spans="1:14" ht="15.75" x14ac:dyDescent="0.25">
      <c r="A127" s="66">
        <v>3</v>
      </c>
      <c r="B127" s="28">
        <v>3607132</v>
      </c>
      <c r="C127" s="20" t="s">
        <v>295</v>
      </c>
      <c r="D127" s="20" t="s">
        <v>296</v>
      </c>
      <c r="E127" s="20" t="s">
        <v>20</v>
      </c>
      <c r="F127" s="66" t="s">
        <v>21</v>
      </c>
      <c r="G127" s="66">
        <v>2008</v>
      </c>
      <c r="H127" s="21" t="s">
        <v>292</v>
      </c>
      <c r="I127" s="29" t="s">
        <v>297</v>
      </c>
      <c r="J127" s="14">
        <v>1</v>
      </c>
      <c r="K127" s="38">
        <v>3</v>
      </c>
      <c r="L127" s="14">
        <v>28.44</v>
      </c>
      <c r="M127" s="14">
        <v>3</v>
      </c>
      <c r="N127" s="22">
        <v>36</v>
      </c>
    </row>
    <row r="128" spans="1:14" ht="15.75" x14ac:dyDescent="0.25">
      <c r="A128" s="66">
        <v>4</v>
      </c>
      <c r="B128" s="28">
        <v>3202163</v>
      </c>
      <c r="C128" s="20" t="s">
        <v>298</v>
      </c>
      <c r="D128" s="20" t="s">
        <v>299</v>
      </c>
      <c r="E128" s="20" t="s">
        <v>69</v>
      </c>
      <c r="F128" s="66" t="s">
        <v>26</v>
      </c>
      <c r="G128" s="66">
        <v>2008</v>
      </c>
      <c r="H128" s="21" t="s">
        <v>292</v>
      </c>
      <c r="I128" s="29" t="s">
        <v>22</v>
      </c>
      <c r="J128" s="14">
        <v>1</v>
      </c>
      <c r="K128" s="38">
        <v>5</v>
      </c>
      <c r="L128" s="14">
        <v>29.54</v>
      </c>
      <c r="M128" s="14">
        <v>4</v>
      </c>
      <c r="N128" s="22">
        <v>34</v>
      </c>
    </row>
    <row r="129" spans="1:14" ht="18.75" x14ac:dyDescent="0.3">
      <c r="A129" s="33" t="s">
        <v>0</v>
      </c>
      <c r="B129" s="2"/>
      <c r="C129" s="2"/>
      <c r="D129" s="3"/>
      <c r="E129" s="25" t="s">
        <v>231</v>
      </c>
      <c r="F129" s="6"/>
      <c r="G129" s="6"/>
      <c r="H129" s="7"/>
      <c r="I129" s="26"/>
      <c r="J129" s="6"/>
      <c r="K129" s="6"/>
      <c r="L129" s="8"/>
      <c r="M129" s="8"/>
      <c r="N129" s="8"/>
    </row>
    <row r="130" spans="1:14" ht="18.75" x14ac:dyDescent="0.3">
      <c r="A130" s="34" t="s">
        <v>2</v>
      </c>
      <c r="B130" s="2"/>
      <c r="C130" s="2"/>
      <c r="D130" s="3"/>
      <c r="E130" s="35" t="s">
        <v>300</v>
      </c>
      <c r="F130" s="6"/>
      <c r="G130" s="6"/>
      <c r="H130" s="7"/>
      <c r="I130" s="26"/>
      <c r="J130" s="6"/>
      <c r="K130" s="6"/>
      <c r="L130" s="8"/>
      <c r="M130" s="8"/>
      <c r="N130" s="8"/>
    </row>
    <row r="131" spans="1:14" x14ac:dyDescent="0.25">
      <c r="A131" s="10"/>
      <c r="B131" s="11"/>
      <c r="C131" s="10"/>
      <c r="D131" s="10"/>
      <c r="E131" s="10"/>
      <c r="F131" s="10"/>
      <c r="G131" s="10"/>
      <c r="H131" s="12"/>
      <c r="I131" s="11"/>
      <c r="J131" s="10"/>
      <c r="K131" s="10"/>
      <c r="L131" s="10"/>
      <c r="M131" s="10"/>
      <c r="N131" s="10"/>
    </row>
    <row r="132" spans="1:14" x14ac:dyDescent="0.25">
      <c r="A132" s="14" t="s">
        <v>4</v>
      </c>
      <c r="B132" s="36"/>
      <c r="C132" s="14" t="s">
        <v>6</v>
      </c>
      <c r="D132" s="14" t="s">
        <v>7</v>
      </c>
      <c r="E132" s="14" t="s">
        <v>8</v>
      </c>
      <c r="F132" s="14" t="s">
        <v>9</v>
      </c>
      <c r="G132" s="14" t="s">
        <v>10</v>
      </c>
      <c r="H132" s="16" t="s">
        <v>11</v>
      </c>
      <c r="I132" s="15" t="s">
        <v>12</v>
      </c>
      <c r="J132" s="14" t="s">
        <v>13</v>
      </c>
      <c r="K132" s="14" t="s">
        <v>14</v>
      </c>
      <c r="L132" s="14" t="s">
        <v>15</v>
      </c>
      <c r="M132" s="14" t="s">
        <v>16</v>
      </c>
      <c r="N132" s="14" t="s">
        <v>17</v>
      </c>
    </row>
    <row r="133" spans="1:14" x14ac:dyDescent="0.25">
      <c r="A133" s="66">
        <v>1</v>
      </c>
      <c r="B133" s="28">
        <v>3604467</v>
      </c>
      <c r="C133" s="20" t="s">
        <v>301</v>
      </c>
      <c r="D133" s="20" t="s">
        <v>302</v>
      </c>
      <c r="E133" s="20" t="s">
        <v>259</v>
      </c>
      <c r="F133" s="66" t="s">
        <v>21</v>
      </c>
      <c r="G133" s="66">
        <v>2007</v>
      </c>
      <c r="H133" s="21" t="s">
        <v>300</v>
      </c>
      <c r="I133" s="29" t="s">
        <v>303</v>
      </c>
      <c r="J133" s="14">
        <v>1</v>
      </c>
      <c r="K133" s="14">
        <v>1</v>
      </c>
      <c r="L133" s="14">
        <v>23.69</v>
      </c>
      <c r="M133" s="14">
        <v>1</v>
      </c>
      <c r="N133" s="22">
        <v>40</v>
      </c>
    </row>
    <row r="134" spans="1:14" x14ac:dyDescent="0.25">
      <c r="A134" s="66">
        <v>2</v>
      </c>
      <c r="B134" s="28">
        <v>3117533</v>
      </c>
      <c r="C134" s="20" t="s">
        <v>304</v>
      </c>
      <c r="D134" s="20" t="s">
        <v>218</v>
      </c>
      <c r="E134" s="20" t="s">
        <v>305</v>
      </c>
      <c r="F134" s="66" t="s">
        <v>31</v>
      </c>
      <c r="G134" s="66">
        <v>2007</v>
      </c>
      <c r="H134" s="21" t="s">
        <v>300</v>
      </c>
      <c r="I134" s="29" t="s">
        <v>22</v>
      </c>
      <c r="J134" s="14">
        <v>1</v>
      </c>
      <c r="K134" s="14">
        <v>5</v>
      </c>
      <c r="L134" s="14">
        <v>24.25</v>
      </c>
      <c r="M134" s="14">
        <v>2</v>
      </c>
      <c r="N134" s="22">
        <v>38</v>
      </c>
    </row>
    <row r="135" spans="1:14" x14ac:dyDescent="0.25">
      <c r="A135" s="66">
        <v>3</v>
      </c>
      <c r="B135" s="28">
        <v>3603848</v>
      </c>
      <c r="C135" s="20" t="s">
        <v>235</v>
      </c>
      <c r="D135" s="20" t="s">
        <v>209</v>
      </c>
      <c r="E135" s="20" t="s">
        <v>43</v>
      </c>
      <c r="F135" s="66" t="s">
        <v>21</v>
      </c>
      <c r="G135" s="66">
        <v>2007</v>
      </c>
      <c r="H135" s="21" t="s">
        <v>300</v>
      </c>
      <c r="I135" s="29" t="s">
        <v>306</v>
      </c>
      <c r="J135" s="14">
        <v>1</v>
      </c>
      <c r="K135" s="14">
        <v>2</v>
      </c>
      <c r="L135" s="14">
        <v>24.39</v>
      </c>
      <c r="M135" s="14">
        <v>3</v>
      </c>
      <c r="N135" s="22">
        <v>36</v>
      </c>
    </row>
    <row r="136" spans="1:14" x14ac:dyDescent="0.25">
      <c r="A136" s="66">
        <v>4</v>
      </c>
      <c r="B136" s="28">
        <v>3604471</v>
      </c>
      <c r="C136" s="20" t="s">
        <v>307</v>
      </c>
      <c r="D136" s="20" t="s">
        <v>199</v>
      </c>
      <c r="E136" s="20" t="s">
        <v>259</v>
      </c>
      <c r="F136" s="66" t="s">
        <v>21</v>
      </c>
      <c r="G136" s="66">
        <v>2008</v>
      </c>
      <c r="H136" s="21" t="s">
        <v>300</v>
      </c>
      <c r="I136" s="29" t="s">
        <v>308</v>
      </c>
      <c r="J136" s="14">
        <v>1</v>
      </c>
      <c r="K136" s="14">
        <v>3</v>
      </c>
      <c r="L136" s="14">
        <v>24.64</v>
      </c>
      <c r="M136" s="14">
        <v>4</v>
      </c>
      <c r="N136" s="22">
        <v>34</v>
      </c>
    </row>
    <row r="137" spans="1:14" x14ac:dyDescent="0.25">
      <c r="A137" s="66">
        <v>5</v>
      </c>
      <c r="B137" s="28">
        <v>3609742</v>
      </c>
      <c r="C137" s="20" t="s">
        <v>309</v>
      </c>
      <c r="D137" s="20" t="s">
        <v>98</v>
      </c>
      <c r="E137" s="20" t="s">
        <v>141</v>
      </c>
      <c r="F137" s="66" t="s">
        <v>21</v>
      </c>
      <c r="G137" s="66">
        <v>2008</v>
      </c>
      <c r="H137" s="21" t="s">
        <v>300</v>
      </c>
      <c r="I137" s="29" t="s">
        <v>22</v>
      </c>
      <c r="J137" s="14">
        <v>1</v>
      </c>
      <c r="K137" s="14">
        <v>6</v>
      </c>
      <c r="L137" s="14">
        <v>25.95</v>
      </c>
      <c r="M137" s="14">
        <v>5</v>
      </c>
      <c r="N137" s="22">
        <v>32</v>
      </c>
    </row>
    <row r="138" spans="1:14" x14ac:dyDescent="0.25">
      <c r="A138" s="66">
        <v>6</v>
      </c>
      <c r="B138" s="28">
        <v>3117858</v>
      </c>
      <c r="C138" s="20" t="s">
        <v>310</v>
      </c>
      <c r="D138" s="20" t="s">
        <v>311</v>
      </c>
      <c r="E138" s="20" t="s">
        <v>30</v>
      </c>
      <c r="F138" s="66" t="s">
        <v>31</v>
      </c>
      <c r="G138" s="66">
        <v>2007</v>
      </c>
      <c r="H138" s="21" t="s">
        <v>300</v>
      </c>
      <c r="I138" s="29" t="s">
        <v>22</v>
      </c>
      <c r="J138" s="14">
        <v>1</v>
      </c>
      <c r="K138" s="14">
        <v>4</v>
      </c>
      <c r="L138" s="14">
        <v>27.4</v>
      </c>
      <c r="M138" s="14">
        <v>6</v>
      </c>
      <c r="N138" s="22">
        <v>30</v>
      </c>
    </row>
    <row r="139" spans="1:14" ht="18.75" x14ac:dyDescent="0.3">
      <c r="A139" s="33" t="s">
        <v>0</v>
      </c>
      <c r="B139" s="2"/>
      <c r="C139" s="2"/>
      <c r="D139" s="3"/>
      <c r="E139" s="25" t="s">
        <v>231</v>
      </c>
      <c r="F139" s="6"/>
      <c r="G139" s="6"/>
      <c r="H139" s="7"/>
      <c r="I139" s="26"/>
      <c r="J139" s="6"/>
      <c r="K139" s="6"/>
      <c r="L139" s="8"/>
      <c r="M139" s="8"/>
      <c r="N139" s="8"/>
    </row>
    <row r="140" spans="1:14" ht="18.75" x14ac:dyDescent="0.3">
      <c r="A140" s="34" t="s">
        <v>2</v>
      </c>
      <c r="B140" s="2"/>
      <c r="C140" s="2"/>
      <c r="D140" s="3"/>
      <c r="E140" s="35" t="s">
        <v>312</v>
      </c>
      <c r="F140" s="6"/>
      <c r="G140" s="6"/>
      <c r="H140" s="7"/>
      <c r="I140" s="26"/>
      <c r="J140" s="6"/>
      <c r="K140" s="6"/>
      <c r="L140" s="8"/>
      <c r="M140" s="8"/>
      <c r="N140" s="8"/>
    </row>
    <row r="141" spans="1:14" x14ac:dyDescent="0.25">
      <c r="A141" s="10"/>
      <c r="B141" s="11"/>
      <c r="C141" s="10"/>
      <c r="D141" s="10"/>
      <c r="E141" s="10"/>
      <c r="F141" s="10"/>
      <c r="G141" s="10"/>
      <c r="H141" s="12"/>
      <c r="I141" s="11"/>
      <c r="J141" s="10"/>
      <c r="K141" s="10"/>
      <c r="L141" s="10"/>
      <c r="M141" s="10"/>
      <c r="N141" s="10"/>
    </row>
    <row r="142" spans="1:14" x14ac:dyDescent="0.25">
      <c r="A142" s="14" t="s">
        <v>4</v>
      </c>
      <c r="B142" s="36"/>
      <c r="C142" s="14" t="s">
        <v>6</v>
      </c>
      <c r="D142" s="14" t="s">
        <v>7</v>
      </c>
      <c r="E142" s="14" t="s">
        <v>8</v>
      </c>
      <c r="F142" s="14" t="s">
        <v>9</v>
      </c>
      <c r="G142" s="14" t="s">
        <v>10</v>
      </c>
      <c r="H142" s="16" t="s">
        <v>11</v>
      </c>
      <c r="I142" s="15" t="s">
        <v>12</v>
      </c>
      <c r="J142" s="14" t="s">
        <v>13</v>
      </c>
      <c r="K142" s="14" t="s">
        <v>14</v>
      </c>
      <c r="L142" s="14" t="s">
        <v>15</v>
      </c>
      <c r="M142" s="14" t="s">
        <v>16</v>
      </c>
      <c r="N142" s="14" t="s">
        <v>17</v>
      </c>
    </row>
    <row r="143" spans="1:14" x14ac:dyDescent="0.25">
      <c r="A143" s="94"/>
      <c r="B143" s="40"/>
      <c r="C143" s="39"/>
      <c r="D143" s="39"/>
      <c r="E143" s="40"/>
      <c r="F143" s="8"/>
      <c r="G143" s="8"/>
      <c r="H143" s="7"/>
      <c r="I143" s="41"/>
      <c r="J143" s="8"/>
      <c r="K143" s="8"/>
      <c r="L143" s="39"/>
      <c r="M143" s="39"/>
      <c r="N143" s="8"/>
    </row>
    <row r="144" spans="1:14" x14ac:dyDescent="0.25">
      <c r="A144" s="66">
        <v>1</v>
      </c>
      <c r="B144" s="28">
        <v>3604446</v>
      </c>
      <c r="C144" s="20" t="s">
        <v>313</v>
      </c>
      <c r="D144" s="20" t="s">
        <v>33</v>
      </c>
      <c r="E144" s="20" t="s">
        <v>20</v>
      </c>
      <c r="F144" s="66" t="s">
        <v>21</v>
      </c>
      <c r="G144" s="66">
        <v>1980</v>
      </c>
      <c r="H144" s="21" t="s">
        <v>312</v>
      </c>
      <c r="I144" s="29" t="s">
        <v>22</v>
      </c>
      <c r="J144" s="14">
        <v>1</v>
      </c>
      <c r="K144" s="14">
        <v>4</v>
      </c>
      <c r="L144" s="14">
        <v>34.42</v>
      </c>
      <c r="M144" s="14">
        <v>1</v>
      </c>
      <c r="N144" s="22">
        <v>20</v>
      </c>
    </row>
    <row r="145" spans="1:14" x14ac:dyDescent="0.25">
      <c r="A145" s="66">
        <v>2</v>
      </c>
      <c r="B145" s="28">
        <v>3611598</v>
      </c>
      <c r="C145" s="20" t="s">
        <v>314</v>
      </c>
      <c r="D145" s="20" t="s">
        <v>315</v>
      </c>
      <c r="E145" s="20" t="s">
        <v>141</v>
      </c>
      <c r="F145" s="66" t="s">
        <v>21</v>
      </c>
      <c r="G145" s="66">
        <v>1974</v>
      </c>
      <c r="H145" s="21" t="s">
        <v>312</v>
      </c>
      <c r="I145" s="29" t="s">
        <v>22</v>
      </c>
      <c r="J145" s="14">
        <v>1</v>
      </c>
      <c r="K145" s="14">
        <v>2</v>
      </c>
      <c r="L145" s="14">
        <v>35.18</v>
      </c>
      <c r="M145" s="14">
        <v>2</v>
      </c>
      <c r="N145" s="22">
        <v>18</v>
      </c>
    </row>
    <row r="146" spans="1:14" x14ac:dyDescent="0.25">
      <c r="A146" s="66">
        <v>3</v>
      </c>
      <c r="B146" s="28">
        <v>3201325</v>
      </c>
      <c r="C146" s="20" t="s">
        <v>316</v>
      </c>
      <c r="D146" s="20" t="s">
        <v>317</v>
      </c>
      <c r="E146" s="20" t="s">
        <v>72</v>
      </c>
      <c r="F146" s="66" t="s">
        <v>26</v>
      </c>
      <c r="G146" s="66">
        <v>1978</v>
      </c>
      <c r="H146" s="21" t="s">
        <v>312</v>
      </c>
      <c r="I146" s="29" t="s">
        <v>22</v>
      </c>
      <c r="J146" s="14">
        <v>1</v>
      </c>
      <c r="K146" s="14">
        <v>3</v>
      </c>
      <c r="L146" s="14">
        <v>40.01</v>
      </c>
      <c r="M146" s="14">
        <v>3</v>
      </c>
      <c r="N146" s="22">
        <v>16</v>
      </c>
    </row>
    <row r="147" spans="1:14" ht="18.75" x14ac:dyDescent="0.3">
      <c r="A147" s="33" t="s">
        <v>0</v>
      </c>
      <c r="B147" s="2"/>
      <c r="C147" s="2"/>
      <c r="D147" s="3"/>
      <c r="E147" s="25" t="s">
        <v>231</v>
      </c>
      <c r="F147" s="6"/>
      <c r="G147" s="6"/>
      <c r="H147" s="7"/>
      <c r="I147" s="26"/>
      <c r="J147" s="6"/>
      <c r="K147" s="6"/>
      <c r="L147" s="8"/>
      <c r="M147" s="8"/>
      <c r="N147" s="8"/>
    </row>
    <row r="148" spans="1:14" ht="18.75" x14ac:dyDescent="0.3">
      <c r="A148" s="34" t="s">
        <v>2</v>
      </c>
      <c r="B148" s="2"/>
      <c r="C148" s="2"/>
      <c r="D148" s="3"/>
      <c r="E148" s="35" t="s">
        <v>318</v>
      </c>
      <c r="F148" s="6"/>
      <c r="G148" s="6"/>
      <c r="H148" s="7"/>
      <c r="I148" s="26"/>
      <c r="J148" s="6"/>
      <c r="K148" s="6"/>
      <c r="L148" s="8"/>
      <c r="M148" s="8"/>
      <c r="N148" s="8"/>
    </row>
    <row r="149" spans="1:14" x14ac:dyDescent="0.25">
      <c r="A149" s="10"/>
      <c r="B149" s="11"/>
      <c r="C149" s="10"/>
      <c r="D149" s="10"/>
      <c r="E149" s="10"/>
      <c r="F149" s="10"/>
      <c r="G149" s="10"/>
      <c r="H149" s="12"/>
      <c r="I149" s="11"/>
      <c r="J149" s="10"/>
      <c r="K149" s="10"/>
      <c r="L149" s="10"/>
      <c r="M149" s="10"/>
      <c r="N149" s="10"/>
    </row>
    <row r="150" spans="1:14" x14ac:dyDescent="0.25">
      <c r="A150" s="14" t="s">
        <v>4</v>
      </c>
      <c r="B150" s="36"/>
      <c r="C150" s="14" t="s">
        <v>6</v>
      </c>
      <c r="D150" s="14" t="s">
        <v>7</v>
      </c>
      <c r="E150" s="14" t="s">
        <v>8</v>
      </c>
      <c r="F150" s="14" t="s">
        <v>9</v>
      </c>
      <c r="G150" s="14" t="s">
        <v>10</v>
      </c>
      <c r="H150" s="16" t="s">
        <v>11</v>
      </c>
      <c r="I150" s="15" t="s">
        <v>12</v>
      </c>
      <c r="J150" s="14" t="s">
        <v>13</v>
      </c>
      <c r="K150" s="14" t="s">
        <v>14</v>
      </c>
      <c r="L150" s="14" t="s">
        <v>15</v>
      </c>
      <c r="M150" s="14" t="s">
        <v>16</v>
      </c>
      <c r="N150" s="14" t="s">
        <v>17</v>
      </c>
    </row>
    <row r="151" spans="1:14" x14ac:dyDescent="0.25">
      <c r="A151" s="66">
        <v>1</v>
      </c>
      <c r="B151" s="28">
        <v>3604183</v>
      </c>
      <c r="C151" s="20" t="s">
        <v>319</v>
      </c>
      <c r="D151" s="20" t="s">
        <v>320</v>
      </c>
      <c r="E151" s="20" t="s">
        <v>20</v>
      </c>
      <c r="F151" s="66" t="s">
        <v>21</v>
      </c>
      <c r="G151" s="66">
        <v>1971</v>
      </c>
      <c r="H151" s="21" t="s">
        <v>318</v>
      </c>
      <c r="I151" s="29" t="s">
        <v>321</v>
      </c>
      <c r="J151" s="14">
        <v>2</v>
      </c>
      <c r="K151" s="14">
        <v>1</v>
      </c>
      <c r="L151" s="14">
        <v>30.14</v>
      </c>
      <c r="M151" s="14">
        <v>1</v>
      </c>
      <c r="N151" s="22">
        <v>20</v>
      </c>
    </row>
    <row r="152" spans="1:14" x14ac:dyDescent="0.25">
      <c r="A152" s="66">
        <v>2</v>
      </c>
      <c r="B152" s="28">
        <v>3110907</v>
      </c>
      <c r="C152" s="20" t="s">
        <v>322</v>
      </c>
      <c r="D152" s="20" t="s">
        <v>323</v>
      </c>
      <c r="E152" s="20" t="s">
        <v>324</v>
      </c>
      <c r="F152" s="66" t="s">
        <v>31</v>
      </c>
      <c r="G152" s="66">
        <v>1965</v>
      </c>
      <c r="H152" s="21" t="s">
        <v>318</v>
      </c>
      <c r="I152" s="29" t="s">
        <v>22</v>
      </c>
      <c r="J152" s="14">
        <v>2</v>
      </c>
      <c r="K152" s="14">
        <v>3</v>
      </c>
      <c r="L152" s="14">
        <v>33.15</v>
      </c>
      <c r="M152" s="14">
        <v>2</v>
      </c>
      <c r="N152" s="22">
        <v>18</v>
      </c>
    </row>
    <row r="153" spans="1:14" x14ac:dyDescent="0.25">
      <c r="A153" s="66">
        <v>3</v>
      </c>
      <c r="B153" s="28">
        <v>3715671</v>
      </c>
      <c r="C153" s="20" t="s">
        <v>325</v>
      </c>
      <c r="D153" s="20" t="s">
        <v>326</v>
      </c>
      <c r="E153" s="20" t="s">
        <v>327</v>
      </c>
      <c r="F153" s="66" t="s">
        <v>328</v>
      </c>
      <c r="G153" s="66">
        <v>1971</v>
      </c>
      <c r="H153" s="21" t="s">
        <v>318</v>
      </c>
      <c r="I153" s="29" t="s">
        <v>22</v>
      </c>
      <c r="J153" s="14">
        <v>2</v>
      </c>
      <c r="K153" s="14">
        <v>2</v>
      </c>
      <c r="L153" s="14">
        <v>35.24</v>
      </c>
      <c r="M153" s="14">
        <v>3</v>
      </c>
      <c r="N153" s="22">
        <v>16</v>
      </c>
    </row>
    <row r="154" spans="1:14" x14ac:dyDescent="0.25">
      <c r="A154" s="66" t="s">
        <v>226</v>
      </c>
      <c r="B154" s="28">
        <v>3604854</v>
      </c>
      <c r="C154" s="20" t="s">
        <v>329</v>
      </c>
      <c r="D154" s="20" t="s">
        <v>79</v>
      </c>
      <c r="E154" s="20" t="s">
        <v>146</v>
      </c>
      <c r="F154" s="66" t="s">
        <v>21</v>
      </c>
      <c r="G154" s="66">
        <v>1971</v>
      </c>
      <c r="H154" s="21" t="s">
        <v>318</v>
      </c>
      <c r="I154" s="29" t="s">
        <v>22</v>
      </c>
      <c r="J154" s="14">
        <v>2</v>
      </c>
      <c r="K154" s="14">
        <v>4</v>
      </c>
      <c r="L154" s="14" t="s">
        <v>226</v>
      </c>
      <c r="M154" s="14"/>
      <c r="N154" s="22">
        <v>0</v>
      </c>
    </row>
    <row r="155" spans="1:14" ht="18.75" x14ac:dyDescent="0.3">
      <c r="A155" s="33" t="s">
        <v>0</v>
      </c>
      <c r="B155" s="2"/>
      <c r="C155" s="2"/>
      <c r="D155" s="3"/>
      <c r="E155" s="25" t="s">
        <v>231</v>
      </c>
      <c r="F155" s="6"/>
      <c r="G155" s="6"/>
      <c r="H155" s="7"/>
      <c r="I155" s="26"/>
      <c r="J155" s="6"/>
      <c r="K155" s="6"/>
      <c r="L155" s="8"/>
      <c r="M155" s="8"/>
      <c r="N155" s="8"/>
    </row>
    <row r="156" spans="1:14" ht="18.75" x14ac:dyDescent="0.3">
      <c r="A156" s="34" t="s">
        <v>2</v>
      </c>
      <c r="B156" s="2"/>
      <c r="C156" s="2"/>
      <c r="D156" s="3"/>
      <c r="E156" s="35" t="s">
        <v>330</v>
      </c>
      <c r="F156" s="6"/>
      <c r="G156" s="6"/>
      <c r="H156" s="7"/>
      <c r="I156" s="26"/>
      <c r="J156" s="6"/>
      <c r="K156" s="6"/>
      <c r="L156" s="8"/>
      <c r="M156" s="8"/>
      <c r="N156" s="8"/>
    </row>
    <row r="157" spans="1:14" x14ac:dyDescent="0.25">
      <c r="A157" s="10"/>
      <c r="B157" s="11"/>
      <c r="C157" s="10"/>
      <c r="D157" s="10"/>
      <c r="E157" s="10"/>
      <c r="F157" s="10"/>
      <c r="G157" s="10"/>
      <c r="H157" s="12"/>
      <c r="I157" s="11"/>
      <c r="J157" s="10"/>
      <c r="K157" s="10"/>
      <c r="L157" s="10"/>
      <c r="M157" s="10"/>
      <c r="N157" s="10"/>
    </row>
    <row r="158" spans="1:14" x14ac:dyDescent="0.25">
      <c r="A158" s="14" t="s">
        <v>4</v>
      </c>
      <c r="B158" s="36"/>
      <c r="C158" s="14" t="s">
        <v>6</v>
      </c>
      <c r="D158" s="14" t="s">
        <v>7</v>
      </c>
      <c r="E158" s="14" t="s">
        <v>8</v>
      </c>
      <c r="F158" s="14" t="s">
        <v>9</v>
      </c>
      <c r="G158" s="14" t="s">
        <v>10</v>
      </c>
      <c r="H158" s="16" t="s">
        <v>11</v>
      </c>
      <c r="I158" s="15" t="s">
        <v>12</v>
      </c>
      <c r="J158" s="14" t="s">
        <v>13</v>
      </c>
      <c r="K158" s="14" t="s">
        <v>14</v>
      </c>
      <c r="L158" s="14" t="s">
        <v>15</v>
      </c>
      <c r="M158" s="14" t="s">
        <v>16</v>
      </c>
      <c r="N158" s="14" t="s">
        <v>17</v>
      </c>
    </row>
    <row r="159" spans="1:14" x14ac:dyDescent="0.25">
      <c r="A159" s="66">
        <v>1</v>
      </c>
      <c r="B159" s="28">
        <v>3611122</v>
      </c>
      <c r="C159" s="20" t="s">
        <v>331</v>
      </c>
      <c r="D159" s="20" t="s">
        <v>332</v>
      </c>
      <c r="E159" s="20" t="s">
        <v>20</v>
      </c>
      <c r="F159" s="66" t="s">
        <v>21</v>
      </c>
      <c r="G159" s="66">
        <v>1964</v>
      </c>
      <c r="H159" s="21" t="s">
        <v>330</v>
      </c>
      <c r="I159" s="29" t="s">
        <v>22</v>
      </c>
      <c r="J159" s="14">
        <v>2</v>
      </c>
      <c r="K159" s="14">
        <v>5</v>
      </c>
      <c r="L159" s="14">
        <v>39.340000000000003</v>
      </c>
      <c r="M159" s="14">
        <v>4</v>
      </c>
      <c r="N159" s="22">
        <v>20</v>
      </c>
    </row>
    <row r="160" spans="1:14" x14ac:dyDescent="0.25">
      <c r="A160" s="66">
        <v>2</v>
      </c>
      <c r="B160" s="28">
        <v>3603792</v>
      </c>
      <c r="C160" s="20" t="s">
        <v>333</v>
      </c>
      <c r="D160" s="20" t="s">
        <v>332</v>
      </c>
      <c r="E160" s="20" t="s">
        <v>334</v>
      </c>
      <c r="F160" s="66" t="s">
        <v>21</v>
      </c>
      <c r="G160" s="66">
        <v>1963</v>
      </c>
      <c r="H160" s="21" t="s">
        <v>330</v>
      </c>
      <c r="I160" s="29" t="s">
        <v>22</v>
      </c>
      <c r="J160" s="14">
        <v>2</v>
      </c>
      <c r="K160" s="14">
        <v>6</v>
      </c>
      <c r="L160" s="14">
        <v>48.79</v>
      </c>
      <c r="M160" s="14">
        <v>5</v>
      </c>
      <c r="N160" s="22">
        <v>18</v>
      </c>
    </row>
    <row r="161" spans="1:14" ht="18.75" x14ac:dyDescent="0.3">
      <c r="A161" s="33" t="s">
        <v>0</v>
      </c>
      <c r="B161" s="2"/>
      <c r="C161" s="2"/>
      <c r="D161" s="3"/>
      <c r="E161" s="25" t="s">
        <v>231</v>
      </c>
      <c r="F161" s="6"/>
      <c r="G161" s="6"/>
      <c r="H161" s="7"/>
      <c r="I161" s="26"/>
      <c r="J161" s="6"/>
      <c r="K161" s="6"/>
      <c r="L161" s="8"/>
      <c r="M161" s="8"/>
      <c r="N161" s="8"/>
    </row>
    <row r="162" spans="1:14" ht="18.75" x14ac:dyDescent="0.3">
      <c r="A162" s="34" t="s">
        <v>2</v>
      </c>
      <c r="B162" s="2"/>
      <c r="C162" s="2"/>
      <c r="D162" s="3"/>
      <c r="E162" s="35" t="s">
        <v>335</v>
      </c>
      <c r="F162" s="6"/>
      <c r="G162" s="6"/>
      <c r="H162" s="7"/>
      <c r="I162" s="26"/>
      <c r="J162" s="6"/>
      <c r="K162" s="6"/>
      <c r="L162" s="8"/>
      <c r="M162" s="8"/>
      <c r="N162" s="8"/>
    </row>
    <row r="163" spans="1:14" x14ac:dyDescent="0.25">
      <c r="A163" s="10"/>
      <c r="B163" s="11"/>
      <c r="C163" s="10"/>
      <c r="D163" s="10"/>
      <c r="E163" s="10"/>
      <c r="F163" s="10"/>
      <c r="G163" s="10"/>
      <c r="H163" s="12"/>
      <c r="I163" s="11"/>
      <c r="J163" s="10"/>
      <c r="K163" s="10"/>
      <c r="L163" s="10"/>
      <c r="M163" s="10"/>
      <c r="N163" s="10"/>
    </row>
    <row r="164" spans="1:14" x14ac:dyDescent="0.25">
      <c r="A164" s="14" t="s">
        <v>4</v>
      </c>
      <c r="B164" s="36"/>
      <c r="C164" s="14" t="s">
        <v>6</v>
      </c>
      <c r="D164" s="14" t="s">
        <v>7</v>
      </c>
      <c r="E164" s="14" t="s">
        <v>8</v>
      </c>
      <c r="F164" s="14" t="s">
        <v>9</v>
      </c>
      <c r="G164" s="14" t="s">
        <v>10</v>
      </c>
      <c r="H164" s="16" t="s">
        <v>11</v>
      </c>
      <c r="I164" s="15" t="s">
        <v>12</v>
      </c>
      <c r="J164" s="14" t="s">
        <v>13</v>
      </c>
      <c r="K164" s="14" t="s">
        <v>14</v>
      </c>
      <c r="L164" s="14" t="s">
        <v>15</v>
      </c>
      <c r="M164" s="14" t="s">
        <v>16</v>
      </c>
      <c r="N164" s="14" t="s">
        <v>17</v>
      </c>
    </row>
    <row r="165" spans="1:14" x14ac:dyDescent="0.25">
      <c r="A165" s="66">
        <v>1</v>
      </c>
      <c r="B165" s="28">
        <v>3203729</v>
      </c>
      <c r="C165" s="20" t="s">
        <v>336</v>
      </c>
      <c r="D165" s="20" t="s">
        <v>90</v>
      </c>
      <c r="E165" s="20" t="s">
        <v>337</v>
      </c>
      <c r="F165" s="66" t="s">
        <v>26</v>
      </c>
      <c r="G165" s="66">
        <v>1985</v>
      </c>
      <c r="H165" s="21" t="s">
        <v>335</v>
      </c>
      <c r="I165" s="29" t="s">
        <v>22</v>
      </c>
      <c r="J165" s="14">
        <v>1</v>
      </c>
      <c r="K165" s="14">
        <v>2</v>
      </c>
      <c r="L165" s="14">
        <v>31.45</v>
      </c>
      <c r="M165" s="14"/>
      <c r="N165" s="22">
        <v>20</v>
      </c>
    </row>
    <row r="166" spans="1:14" ht="18.75" x14ac:dyDescent="0.3">
      <c r="A166" s="33" t="s">
        <v>0</v>
      </c>
      <c r="B166" s="2"/>
      <c r="C166" s="2"/>
      <c r="D166" s="3"/>
      <c r="E166" s="25" t="s">
        <v>231</v>
      </c>
      <c r="F166" s="6"/>
      <c r="G166" s="6"/>
      <c r="H166" s="7"/>
      <c r="I166" s="26"/>
      <c r="J166" s="6"/>
      <c r="K166" s="6"/>
      <c r="L166" s="8"/>
      <c r="M166" s="8"/>
      <c r="N166" s="8"/>
    </row>
    <row r="167" spans="1:14" ht="18.75" x14ac:dyDescent="0.3">
      <c r="A167" s="34" t="s">
        <v>2</v>
      </c>
      <c r="B167" s="2"/>
      <c r="C167" s="2"/>
      <c r="D167" s="3"/>
      <c r="E167" s="35" t="s">
        <v>338</v>
      </c>
      <c r="F167" s="6"/>
      <c r="G167" s="6"/>
      <c r="H167" s="7"/>
      <c r="I167" s="26"/>
      <c r="J167" s="6"/>
      <c r="K167" s="6"/>
      <c r="L167" s="8"/>
      <c r="M167" s="8"/>
      <c r="N167" s="8"/>
    </row>
    <row r="168" spans="1:14" x14ac:dyDescent="0.25">
      <c r="A168" s="10"/>
      <c r="B168" s="11"/>
      <c r="C168" s="10"/>
      <c r="D168" s="10"/>
      <c r="E168" s="10"/>
      <c r="F168" s="10"/>
      <c r="G168" s="10"/>
      <c r="H168" s="12"/>
      <c r="I168" s="11"/>
      <c r="J168" s="10"/>
      <c r="K168" s="10"/>
      <c r="L168" s="10"/>
      <c r="M168" s="10"/>
      <c r="N168" s="10"/>
    </row>
    <row r="169" spans="1:14" x14ac:dyDescent="0.25">
      <c r="A169" s="14" t="s">
        <v>4</v>
      </c>
      <c r="B169" s="36"/>
      <c r="C169" s="14" t="s">
        <v>6</v>
      </c>
      <c r="D169" s="14" t="s">
        <v>7</v>
      </c>
      <c r="E169" s="14" t="s">
        <v>8</v>
      </c>
      <c r="F169" s="14" t="s">
        <v>9</v>
      </c>
      <c r="G169" s="14" t="s">
        <v>10</v>
      </c>
      <c r="H169" s="16" t="s">
        <v>11</v>
      </c>
      <c r="I169" s="15" t="s">
        <v>12</v>
      </c>
      <c r="J169" s="14" t="s">
        <v>13</v>
      </c>
      <c r="K169" s="14" t="s">
        <v>14</v>
      </c>
      <c r="L169" s="14" t="s">
        <v>15</v>
      </c>
      <c r="M169" s="14" t="s">
        <v>16</v>
      </c>
      <c r="N169" s="14" t="s">
        <v>17</v>
      </c>
    </row>
    <row r="170" spans="1:14" x14ac:dyDescent="0.25">
      <c r="A170" s="66">
        <v>1</v>
      </c>
      <c r="B170" s="28">
        <v>3611604</v>
      </c>
      <c r="C170" s="20" t="s">
        <v>339</v>
      </c>
      <c r="D170" s="20" t="s">
        <v>156</v>
      </c>
      <c r="E170" s="20" t="s">
        <v>141</v>
      </c>
      <c r="F170" s="66" t="s">
        <v>21</v>
      </c>
      <c r="G170" s="66">
        <v>1979</v>
      </c>
      <c r="H170" s="21" t="s">
        <v>338</v>
      </c>
      <c r="I170" s="29" t="s">
        <v>22</v>
      </c>
      <c r="J170" s="14">
        <v>1</v>
      </c>
      <c r="K170" s="14">
        <v>5</v>
      </c>
      <c r="L170" s="14">
        <v>27.49</v>
      </c>
      <c r="M170" s="14"/>
      <c r="N170" s="22">
        <v>20</v>
      </c>
    </row>
    <row r="171" spans="1:14" x14ac:dyDescent="0.25">
      <c r="A171" s="66">
        <v>2</v>
      </c>
      <c r="B171" s="28">
        <v>3110171</v>
      </c>
      <c r="C171" s="20" t="s">
        <v>165</v>
      </c>
      <c r="D171" s="20" t="s">
        <v>162</v>
      </c>
      <c r="E171" s="20" t="s">
        <v>30</v>
      </c>
      <c r="F171" s="66" t="s">
        <v>31</v>
      </c>
      <c r="G171" s="66">
        <v>1981</v>
      </c>
      <c r="H171" s="21" t="s">
        <v>338</v>
      </c>
      <c r="I171" s="29" t="s">
        <v>22</v>
      </c>
      <c r="J171" s="14">
        <v>2</v>
      </c>
      <c r="K171" s="14">
        <v>2</v>
      </c>
      <c r="L171" s="14">
        <v>28.81</v>
      </c>
      <c r="M171" s="14"/>
      <c r="N171" s="22">
        <v>18</v>
      </c>
    </row>
    <row r="172" spans="1:14" x14ac:dyDescent="0.25">
      <c r="A172" s="66">
        <v>3</v>
      </c>
      <c r="B172" s="28">
        <v>3604113</v>
      </c>
      <c r="C172" s="20" t="s">
        <v>169</v>
      </c>
      <c r="D172" s="20" t="s">
        <v>275</v>
      </c>
      <c r="E172" s="20" t="s">
        <v>43</v>
      </c>
      <c r="F172" s="66" t="s">
        <v>21</v>
      </c>
      <c r="G172" s="66">
        <v>1975</v>
      </c>
      <c r="H172" s="21" t="s">
        <v>338</v>
      </c>
      <c r="I172" s="29" t="s">
        <v>22</v>
      </c>
      <c r="J172" s="14">
        <v>2</v>
      </c>
      <c r="K172" s="14">
        <v>3</v>
      </c>
      <c r="L172" s="14">
        <v>34.979999999999997</v>
      </c>
      <c r="M172" s="14"/>
      <c r="N172" s="22">
        <v>16</v>
      </c>
    </row>
    <row r="173" spans="1:14" x14ac:dyDescent="0.25">
      <c r="A173" s="66">
        <v>4</v>
      </c>
      <c r="B173" s="28">
        <v>3610078</v>
      </c>
      <c r="C173" s="20" t="s">
        <v>340</v>
      </c>
      <c r="D173" s="20" t="s">
        <v>341</v>
      </c>
      <c r="E173" s="20" t="s">
        <v>43</v>
      </c>
      <c r="F173" s="66" t="s">
        <v>21</v>
      </c>
      <c r="G173" s="66">
        <v>1980</v>
      </c>
      <c r="H173" s="21" t="s">
        <v>338</v>
      </c>
      <c r="I173" s="29" t="s">
        <v>22</v>
      </c>
      <c r="J173" s="14">
        <v>1</v>
      </c>
      <c r="K173" s="14">
        <v>4</v>
      </c>
      <c r="L173" s="14">
        <v>40.479999999999997</v>
      </c>
      <c r="M173" s="14"/>
      <c r="N173" s="22">
        <v>15</v>
      </c>
    </row>
    <row r="174" spans="1:14" x14ac:dyDescent="0.25">
      <c r="A174" s="66">
        <v>5</v>
      </c>
      <c r="B174" s="28">
        <v>3201442</v>
      </c>
      <c r="C174" s="20" t="s">
        <v>342</v>
      </c>
      <c r="D174" s="20" t="s">
        <v>90</v>
      </c>
      <c r="E174" s="20" t="s">
        <v>284</v>
      </c>
      <c r="F174" s="66" t="s">
        <v>26</v>
      </c>
      <c r="G174" s="66">
        <v>1981</v>
      </c>
      <c r="H174" s="21" t="s">
        <v>338</v>
      </c>
      <c r="I174" s="29" t="s">
        <v>343</v>
      </c>
      <c r="J174" s="14">
        <v>2</v>
      </c>
      <c r="K174" s="14">
        <v>4</v>
      </c>
      <c r="L174" s="14" t="s">
        <v>344</v>
      </c>
      <c r="M174" s="14"/>
      <c r="N174" s="22">
        <v>14</v>
      </c>
    </row>
    <row r="175" spans="1:14" x14ac:dyDescent="0.25">
      <c r="A175" s="66" t="s">
        <v>80</v>
      </c>
      <c r="B175" s="28">
        <v>12601503</v>
      </c>
      <c r="C175" s="20" t="s">
        <v>345</v>
      </c>
      <c r="D175" s="20" t="s">
        <v>346</v>
      </c>
      <c r="E175" s="20" t="s">
        <v>347</v>
      </c>
      <c r="F175" s="66" t="s">
        <v>348</v>
      </c>
      <c r="G175" s="66">
        <v>1978</v>
      </c>
      <c r="H175" s="21" t="s">
        <v>338</v>
      </c>
      <c r="I175" s="29" t="s">
        <v>22</v>
      </c>
      <c r="J175" s="14">
        <v>1</v>
      </c>
      <c r="K175" s="14">
        <v>3</v>
      </c>
      <c r="L175" s="14" t="s">
        <v>80</v>
      </c>
      <c r="M175" s="14"/>
      <c r="N175" s="22">
        <v>0</v>
      </c>
    </row>
    <row r="176" spans="1:14" ht="18.75" x14ac:dyDescent="0.3">
      <c r="A176" s="33" t="s">
        <v>0</v>
      </c>
      <c r="B176" s="2"/>
      <c r="C176" s="2"/>
      <c r="D176" s="3"/>
      <c r="E176" s="25" t="s">
        <v>231</v>
      </c>
      <c r="F176" s="6"/>
      <c r="G176" s="6"/>
      <c r="H176" s="7"/>
      <c r="I176" s="26"/>
      <c r="J176" s="6"/>
      <c r="K176" s="6"/>
      <c r="L176" s="8"/>
      <c r="M176" s="8"/>
      <c r="N176" s="8"/>
    </row>
    <row r="177" spans="1:14" ht="18.75" x14ac:dyDescent="0.3">
      <c r="A177" s="34" t="s">
        <v>2</v>
      </c>
      <c r="B177" s="2"/>
      <c r="C177" s="2"/>
      <c r="D177" s="3"/>
      <c r="E177" s="35" t="s">
        <v>349</v>
      </c>
      <c r="F177" s="6"/>
      <c r="G177" s="6"/>
      <c r="H177" s="7"/>
      <c r="I177" s="26"/>
      <c r="J177" s="6"/>
      <c r="K177" s="6"/>
      <c r="L177" s="8"/>
      <c r="M177" s="8"/>
      <c r="N177" s="8"/>
    </row>
    <row r="178" spans="1:14" x14ac:dyDescent="0.25">
      <c r="A178" s="10"/>
      <c r="B178" s="11"/>
      <c r="C178" s="10"/>
      <c r="D178" s="10"/>
      <c r="E178" s="10"/>
      <c r="F178" s="10"/>
      <c r="G178" s="10"/>
      <c r="H178" s="12"/>
      <c r="I178" s="11"/>
      <c r="J178" s="10"/>
      <c r="K178" s="10"/>
      <c r="L178" s="10"/>
      <c r="M178" s="10"/>
      <c r="N178" s="10"/>
    </row>
    <row r="179" spans="1:14" x14ac:dyDescent="0.25">
      <c r="A179" s="14" t="s">
        <v>4</v>
      </c>
      <c r="B179" s="36"/>
      <c r="C179" s="14" t="s">
        <v>6</v>
      </c>
      <c r="D179" s="14" t="s">
        <v>7</v>
      </c>
      <c r="E179" s="14" t="s">
        <v>8</v>
      </c>
      <c r="F179" s="14" t="s">
        <v>9</v>
      </c>
      <c r="G179" s="14" t="s">
        <v>10</v>
      </c>
      <c r="H179" s="16" t="s">
        <v>11</v>
      </c>
      <c r="I179" s="15" t="s">
        <v>12</v>
      </c>
      <c r="J179" s="14" t="s">
        <v>13</v>
      </c>
      <c r="K179" s="14" t="s">
        <v>14</v>
      </c>
      <c r="L179" s="14" t="s">
        <v>15</v>
      </c>
      <c r="M179" s="14" t="s">
        <v>16</v>
      </c>
      <c r="N179" s="14" t="s">
        <v>17</v>
      </c>
    </row>
    <row r="180" spans="1:14" x14ac:dyDescent="0.25">
      <c r="A180" s="66">
        <v>1</v>
      </c>
      <c r="B180" s="28">
        <v>3603297</v>
      </c>
      <c r="C180" s="20" t="s">
        <v>48</v>
      </c>
      <c r="D180" s="20" t="s">
        <v>350</v>
      </c>
      <c r="E180" s="20" t="s">
        <v>20</v>
      </c>
      <c r="F180" s="66" t="s">
        <v>21</v>
      </c>
      <c r="G180" s="66">
        <v>1970</v>
      </c>
      <c r="H180" s="21" t="s">
        <v>349</v>
      </c>
      <c r="I180" s="29" t="s">
        <v>294</v>
      </c>
      <c r="J180" s="14">
        <v>3</v>
      </c>
      <c r="K180" s="14">
        <v>1</v>
      </c>
      <c r="L180" s="14">
        <v>27.4</v>
      </c>
      <c r="M180" s="14"/>
      <c r="N180" s="22">
        <v>20</v>
      </c>
    </row>
    <row r="181" spans="1:14" x14ac:dyDescent="0.25">
      <c r="A181" s="66">
        <v>2</v>
      </c>
      <c r="B181" s="28">
        <v>3604456</v>
      </c>
      <c r="C181" s="20" t="s">
        <v>288</v>
      </c>
      <c r="D181" s="20" t="s">
        <v>98</v>
      </c>
      <c r="E181" s="20" t="s">
        <v>43</v>
      </c>
      <c r="F181" s="66" t="s">
        <v>21</v>
      </c>
      <c r="G181" s="66">
        <v>1968</v>
      </c>
      <c r="H181" s="21" t="s">
        <v>349</v>
      </c>
      <c r="I181" s="29" t="s">
        <v>22</v>
      </c>
      <c r="J181" s="14">
        <v>3</v>
      </c>
      <c r="K181" s="14">
        <v>2</v>
      </c>
      <c r="L181" s="14">
        <v>37.5</v>
      </c>
      <c r="M181" s="14"/>
      <c r="N181" s="22">
        <v>18</v>
      </c>
    </row>
    <row r="182" spans="1:14" x14ac:dyDescent="0.25">
      <c r="A182" s="66" t="s">
        <v>226</v>
      </c>
      <c r="B182" s="28">
        <v>3610486</v>
      </c>
      <c r="C182" s="20" t="s">
        <v>351</v>
      </c>
      <c r="D182" s="20" t="s">
        <v>352</v>
      </c>
      <c r="E182" s="20" t="s">
        <v>141</v>
      </c>
      <c r="F182" s="66" t="s">
        <v>21</v>
      </c>
      <c r="G182" s="66">
        <v>1971</v>
      </c>
      <c r="H182" s="21" t="s">
        <v>349</v>
      </c>
      <c r="I182" s="29" t="s">
        <v>22</v>
      </c>
      <c r="J182" s="14">
        <v>3</v>
      </c>
      <c r="K182" s="14">
        <v>3</v>
      </c>
      <c r="L182" s="14" t="s">
        <v>80</v>
      </c>
      <c r="M182" s="14"/>
      <c r="N182" s="22">
        <v>0</v>
      </c>
    </row>
    <row r="183" spans="1:14" ht="18.75" x14ac:dyDescent="0.3">
      <c r="A183" s="33" t="s">
        <v>0</v>
      </c>
      <c r="B183" s="2"/>
      <c r="C183" s="2"/>
      <c r="D183" s="3"/>
      <c r="E183" s="25" t="s">
        <v>231</v>
      </c>
      <c r="F183" s="6"/>
      <c r="G183" s="6"/>
      <c r="H183" s="7"/>
      <c r="I183" s="26"/>
      <c r="J183" s="6"/>
      <c r="K183" s="6"/>
      <c r="L183" s="8"/>
      <c r="M183" s="8"/>
      <c r="N183" s="8"/>
    </row>
    <row r="184" spans="1:14" ht="18.75" x14ac:dyDescent="0.3">
      <c r="A184" s="34" t="s">
        <v>2</v>
      </c>
      <c r="B184" s="2"/>
      <c r="C184" s="2"/>
      <c r="D184" s="3"/>
      <c r="E184" s="35" t="s">
        <v>353</v>
      </c>
      <c r="F184" s="6"/>
      <c r="G184" s="6"/>
      <c r="H184" s="7"/>
      <c r="I184" s="26"/>
      <c r="J184" s="6"/>
      <c r="K184" s="6"/>
      <c r="L184" s="8"/>
      <c r="M184" s="8"/>
      <c r="N184" s="8"/>
    </row>
    <row r="185" spans="1:14" x14ac:dyDescent="0.25">
      <c r="A185" s="10"/>
      <c r="B185" s="11"/>
      <c r="C185" s="10"/>
      <c r="D185" s="10"/>
      <c r="E185" s="10"/>
      <c r="F185" s="10"/>
      <c r="G185" s="10"/>
      <c r="H185" s="12"/>
      <c r="I185" s="11"/>
      <c r="J185" s="10"/>
      <c r="K185" s="10"/>
      <c r="L185" s="10"/>
      <c r="M185" s="10"/>
      <c r="N185" s="10"/>
    </row>
    <row r="186" spans="1:14" x14ac:dyDescent="0.25">
      <c r="A186" s="14" t="s">
        <v>4</v>
      </c>
      <c r="B186" s="36"/>
      <c r="C186" s="14" t="s">
        <v>6</v>
      </c>
      <c r="D186" s="14" t="s">
        <v>7</v>
      </c>
      <c r="E186" s="14" t="s">
        <v>8</v>
      </c>
      <c r="F186" s="14" t="s">
        <v>9</v>
      </c>
      <c r="G186" s="14" t="s">
        <v>10</v>
      </c>
      <c r="H186" s="16" t="s">
        <v>11</v>
      </c>
      <c r="I186" s="15" t="s">
        <v>12</v>
      </c>
      <c r="J186" s="14" t="s">
        <v>13</v>
      </c>
      <c r="K186" s="14" t="s">
        <v>14</v>
      </c>
      <c r="L186" s="14" t="s">
        <v>15</v>
      </c>
      <c r="M186" s="14" t="s">
        <v>16</v>
      </c>
      <c r="N186" s="14" t="s">
        <v>17</v>
      </c>
    </row>
    <row r="187" spans="1:14" x14ac:dyDescent="0.25">
      <c r="A187" s="66">
        <v>1</v>
      </c>
      <c r="B187" s="28">
        <v>3605366</v>
      </c>
      <c r="C187" s="20" t="s">
        <v>354</v>
      </c>
      <c r="D187" s="20" t="s">
        <v>220</v>
      </c>
      <c r="E187" s="20" t="s">
        <v>141</v>
      </c>
      <c r="F187" s="66" t="s">
        <v>21</v>
      </c>
      <c r="G187" s="66">
        <v>1963</v>
      </c>
      <c r="H187" s="21" t="s">
        <v>353</v>
      </c>
      <c r="I187" s="29" t="s">
        <v>22</v>
      </c>
      <c r="J187" s="14">
        <v>3</v>
      </c>
      <c r="K187" s="14">
        <v>4</v>
      </c>
      <c r="L187" s="14">
        <v>27.58</v>
      </c>
      <c r="M187" s="14"/>
      <c r="N187" s="22">
        <v>20</v>
      </c>
    </row>
    <row r="188" spans="1:14" x14ac:dyDescent="0.25">
      <c r="A188" s="66">
        <v>2</v>
      </c>
      <c r="B188" s="28">
        <v>3603773</v>
      </c>
      <c r="C188" s="20" t="s">
        <v>18</v>
      </c>
      <c r="D188" s="20" t="s">
        <v>355</v>
      </c>
      <c r="E188" s="20" t="s">
        <v>34</v>
      </c>
      <c r="F188" s="66" t="s">
        <v>21</v>
      </c>
      <c r="G188" s="66">
        <v>1964</v>
      </c>
      <c r="H188" s="21" t="s">
        <v>353</v>
      </c>
      <c r="I188" s="29" t="s">
        <v>22</v>
      </c>
      <c r="J188" s="14">
        <v>4</v>
      </c>
      <c r="K188" s="14">
        <v>4</v>
      </c>
      <c r="L188" s="14">
        <v>29.44</v>
      </c>
      <c r="M188" s="14"/>
      <c r="N188" s="22">
        <v>18</v>
      </c>
    </row>
    <row r="189" spans="1:14" x14ac:dyDescent="0.25">
      <c r="A189" s="66">
        <v>3</v>
      </c>
      <c r="B189" s="28">
        <v>3611133</v>
      </c>
      <c r="C189" s="20" t="s">
        <v>356</v>
      </c>
      <c r="D189" s="20" t="s">
        <v>357</v>
      </c>
      <c r="E189" s="20" t="s">
        <v>141</v>
      </c>
      <c r="F189" s="66" t="s">
        <v>21</v>
      </c>
      <c r="G189" s="66">
        <v>1956</v>
      </c>
      <c r="H189" s="21" t="s">
        <v>353</v>
      </c>
      <c r="I189" s="29" t="s">
        <v>22</v>
      </c>
      <c r="J189" s="14">
        <v>4</v>
      </c>
      <c r="K189" s="14">
        <v>3</v>
      </c>
      <c r="L189" s="14">
        <v>30.24</v>
      </c>
      <c r="M189" s="14"/>
      <c r="N189" s="22">
        <v>16</v>
      </c>
    </row>
    <row r="190" spans="1:14" x14ac:dyDescent="0.25">
      <c r="A190" s="66">
        <v>4</v>
      </c>
      <c r="B190" s="28">
        <v>3201369</v>
      </c>
      <c r="C190" s="20" t="s">
        <v>358</v>
      </c>
      <c r="D190" s="20" t="s">
        <v>359</v>
      </c>
      <c r="E190" s="20" t="s">
        <v>64</v>
      </c>
      <c r="F190" s="66" t="s">
        <v>26</v>
      </c>
      <c r="G190" s="66">
        <v>1962</v>
      </c>
      <c r="H190" s="21" t="s">
        <v>353</v>
      </c>
      <c r="I190" s="29" t="s">
        <v>360</v>
      </c>
      <c r="J190" s="14">
        <v>4</v>
      </c>
      <c r="K190" s="14">
        <v>5</v>
      </c>
      <c r="L190" s="14">
        <v>31.87</v>
      </c>
      <c r="M190" s="14"/>
      <c r="N190" s="22">
        <v>15</v>
      </c>
    </row>
    <row r="191" spans="1:14" x14ac:dyDescent="0.25">
      <c r="A191" s="66">
        <v>5</v>
      </c>
      <c r="B191" s="28">
        <v>3605329</v>
      </c>
      <c r="C191" s="20" t="s">
        <v>361</v>
      </c>
      <c r="D191" s="20" t="s">
        <v>140</v>
      </c>
      <c r="E191" s="20" t="s">
        <v>362</v>
      </c>
      <c r="F191" s="66" t="s">
        <v>21</v>
      </c>
      <c r="G191" s="66">
        <v>1962</v>
      </c>
      <c r="H191" s="21" t="s">
        <v>353</v>
      </c>
      <c r="I191" s="29" t="s">
        <v>22</v>
      </c>
      <c r="J191" s="14">
        <v>3</v>
      </c>
      <c r="K191" s="14">
        <v>5</v>
      </c>
      <c r="L191" s="14">
        <v>39.39</v>
      </c>
      <c r="M191" s="14"/>
      <c r="N191" s="22">
        <v>14</v>
      </c>
    </row>
    <row r="192" spans="1:14" x14ac:dyDescent="0.25">
      <c r="A192" s="66">
        <v>6</v>
      </c>
      <c r="B192" s="28">
        <v>3603787</v>
      </c>
      <c r="C192" s="20" t="s">
        <v>363</v>
      </c>
      <c r="D192" s="20" t="s">
        <v>364</v>
      </c>
      <c r="E192" s="20" t="s">
        <v>334</v>
      </c>
      <c r="F192" s="66" t="s">
        <v>21</v>
      </c>
      <c r="G192" s="66">
        <v>1959</v>
      </c>
      <c r="H192" s="21" t="s">
        <v>353</v>
      </c>
      <c r="I192" s="29" t="s">
        <v>22</v>
      </c>
      <c r="J192" s="14">
        <v>4</v>
      </c>
      <c r="K192" s="14">
        <v>2</v>
      </c>
      <c r="L192" s="14">
        <v>46.99</v>
      </c>
      <c r="M192" s="14"/>
      <c r="N192" s="22">
        <v>13</v>
      </c>
    </row>
    <row r="193" spans="1:14" ht="18.75" x14ac:dyDescent="0.3">
      <c r="A193" s="1" t="s">
        <v>0</v>
      </c>
      <c r="B193" s="2"/>
      <c r="C193" s="2"/>
      <c r="D193" s="3"/>
      <c r="E193" s="25" t="s">
        <v>163</v>
      </c>
      <c r="F193" s="6"/>
      <c r="G193" s="6"/>
      <c r="H193" s="7"/>
      <c r="I193" s="26"/>
      <c r="J193" s="6"/>
      <c r="K193" s="6"/>
      <c r="L193" s="8"/>
      <c r="M193" s="8"/>
      <c r="N193" s="8"/>
    </row>
    <row r="194" spans="1:14" ht="18.75" x14ac:dyDescent="0.3">
      <c r="A194" s="1" t="s">
        <v>2</v>
      </c>
      <c r="B194" s="2"/>
      <c r="C194" s="2"/>
      <c r="D194" s="3"/>
      <c r="E194" s="25" t="s">
        <v>164</v>
      </c>
      <c r="F194" s="6"/>
      <c r="G194" s="6"/>
      <c r="H194" s="7"/>
      <c r="I194" s="26"/>
      <c r="J194" s="6"/>
      <c r="K194" s="6"/>
      <c r="L194" s="8"/>
      <c r="M194" s="8"/>
      <c r="N194" s="8"/>
    </row>
    <row r="195" spans="1:14" x14ac:dyDescent="0.25">
      <c r="A195" s="10"/>
      <c r="B195" s="11"/>
      <c r="C195" s="10"/>
      <c r="D195" s="10"/>
      <c r="E195" s="10"/>
      <c r="F195" s="10"/>
      <c r="G195" s="10"/>
      <c r="H195" s="12"/>
      <c r="I195" s="11"/>
      <c r="J195" s="10"/>
      <c r="K195" s="10"/>
      <c r="L195" s="10"/>
      <c r="M195" s="10"/>
      <c r="N195" s="10"/>
    </row>
    <row r="196" spans="1:14" x14ac:dyDescent="0.25">
      <c r="A196" s="14" t="s">
        <v>4</v>
      </c>
      <c r="B196" s="15" t="s">
        <v>5</v>
      </c>
      <c r="C196" s="14" t="s">
        <v>6</v>
      </c>
      <c r="D196" s="14" t="s">
        <v>7</v>
      </c>
      <c r="E196" s="14" t="s">
        <v>8</v>
      </c>
      <c r="F196" s="14" t="s">
        <v>9</v>
      </c>
      <c r="G196" s="14" t="s">
        <v>10</v>
      </c>
      <c r="H196" s="16" t="s">
        <v>11</v>
      </c>
      <c r="I196" s="15" t="s">
        <v>12</v>
      </c>
      <c r="J196" s="14" t="s">
        <v>13</v>
      </c>
      <c r="K196" s="14" t="s">
        <v>14</v>
      </c>
      <c r="L196" s="14" t="s">
        <v>15</v>
      </c>
      <c r="M196" s="14" t="s">
        <v>16</v>
      </c>
      <c r="N196" s="14" t="s">
        <v>17</v>
      </c>
    </row>
    <row r="197" spans="1:14" x14ac:dyDescent="0.25">
      <c r="A197" s="66">
        <v>1</v>
      </c>
      <c r="B197" s="28">
        <v>3604810</v>
      </c>
      <c r="C197" s="20" t="s">
        <v>165</v>
      </c>
      <c r="D197" s="20" t="s">
        <v>166</v>
      </c>
      <c r="E197" s="20" t="s">
        <v>30</v>
      </c>
      <c r="F197" s="66" t="s">
        <v>31</v>
      </c>
      <c r="G197" s="66">
        <v>2012</v>
      </c>
      <c r="H197" s="21" t="s">
        <v>164</v>
      </c>
      <c r="I197" s="29" t="s">
        <v>22</v>
      </c>
      <c r="J197" s="22">
        <v>3</v>
      </c>
      <c r="K197" s="22">
        <v>5</v>
      </c>
      <c r="L197" s="18">
        <v>45.99</v>
      </c>
      <c r="M197" s="27">
        <v>1</v>
      </c>
      <c r="N197" s="22">
        <v>40</v>
      </c>
    </row>
    <row r="198" spans="1:14" x14ac:dyDescent="0.25">
      <c r="A198" s="66">
        <v>2</v>
      </c>
      <c r="B198" s="28">
        <v>3202039</v>
      </c>
      <c r="C198" s="20" t="s">
        <v>167</v>
      </c>
      <c r="D198" s="20" t="s">
        <v>168</v>
      </c>
      <c r="E198" s="20" t="s">
        <v>20</v>
      </c>
      <c r="F198" s="66" t="s">
        <v>21</v>
      </c>
      <c r="G198" s="66">
        <v>2012</v>
      </c>
      <c r="H198" s="21" t="s">
        <v>164</v>
      </c>
      <c r="I198" s="29" t="s">
        <v>22</v>
      </c>
      <c r="J198" s="22">
        <v>3</v>
      </c>
      <c r="K198" s="22">
        <v>4</v>
      </c>
      <c r="L198" s="18">
        <v>46.95</v>
      </c>
      <c r="M198" s="27">
        <v>2</v>
      </c>
      <c r="N198" s="22">
        <v>36</v>
      </c>
    </row>
    <row r="199" spans="1:14" x14ac:dyDescent="0.25">
      <c r="A199" s="66">
        <v>3</v>
      </c>
      <c r="B199" s="28">
        <v>3201385</v>
      </c>
      <c r="C199" s="20" t="s">
        <v>169</v>
      </c>
      <c r="D199" s="20" t="s">
        <v>59</v>
      </c>
      <c r="E199" s="20" t="s">
        <v>20</v>
      </c>
      <c r="F199" s="66" t="s">
        <v>21</v>
      </c>
      <c r="G199" s="66">
        <v>2012</v>
      </c>
      <c r="H199" s="21" t="s">
        <v>164</v>
      </c>
      <c r="I199" s="29" t="s">
        <v>22</v>
      </c>
      <c r="J199" s="22">
        <v>4</v>
      </c>
      <c r="K199" s="22">
        <v>4</v>
      </c>
      <c r="L199" s="18">
        <v>47.02</v>
      </c>
      <c r="M199" s="27">
        <v>1</v>
      </c>
      <c r="N199" s="22">
        <v>32</v>
      </c>
    </row>
    <row r="200" spans="1:14" x14ac:dyDescent="0.25">
      <c r="A200" s="66">
        <v>4</v>
      </c>
      <c r="B200" s="28">
        <v>3604594</v>
      </c>
      <c r="C200" s="20" t="s">
        <v>106</v>
      </c>
      <c r="D200" s="20" t="s">
        <v>170</v>
      </c>
      <c r="E200" s="20" t="s">
        <v>30</v>
      </c>
      <c r="F200" s="66" t="s">
        <v>31</v>
      </c>
      <c r="G200" s="66">
        <v>2011</v>
      </c>
      <c r="H200" s="21" t="s">
        <v>164</v>
      </c>
      <c r="I200" s="29" t="s">
        <v>22</v>
      </c>
      <c r="J200" s="22">
        <v>2</v>
      </c>
      <c r="K200" s="22">
        <v>2</v>
      </c>
      <c r="L200" s="18">
        <v>47.29</v>
      </c>
      <c r="M200" s="27">
        <v>1</v>
      </c>
      <c r="N200" s="22">
        <v>28</v>
      </c>
    </row>
    <row r="201" spans="1:14" x14ac:dyDescent="0.25">
      <c r="A201" s="66">
        <v>5</v>
      </c>
      <c r="B201" s="28">
        <v>3110590</v>
      </c>
      <c r="C201" s="20" t="s">
        <v>171</v>
      </c>
      <c r="D201" s="20" t="s">
        <v>172</v>
      </c>
      <c r="E201" s="20" t="s">
        <v>141</v>
      </c>
      <c r="F201" s="66" t="s">
        <v>21</v>
      </c>
      <c r="G201" s="66">
        <v>2011</v>
      </c>
      <c r="H201" s="21" t="s">
        <v>164</v>
      </c>
      <c r="I201" s="29" t="s">
        <v>22</v>
      </c>
      <c r="J201" s="22">
        <v>3</v>
      </c>
      <c r="K201" s="22">
        <v>2</v>
      </c>
      <c r="L201" s="18">
        <v>47.87</v>
      </c>
      <c r="M201" s="27">
        <v>3</v>
      </c>
      <c r="N201" s="22">
        <v>24</v>
      </c>
    </row>
    <row r="202" spans="1:14" x14ac:dyDescent="0.25">
      <c r="A202" s="66">
        <v>6</v>
      </c>
      <c r="B202" s="28">
        <v>3202635</v>
      </c>
      <c r="C202" s="20" t="s">
        <v>173</v>
      </c>
      <c r="D202" s="20" t="s">
        <v>71</v>
      </c>
      <c r="E202" s="20" t="s">
        <v>37</v>
      </c>
      <c r="F202" s="66" t="s">
        <v>21</v>
      </c>
      <c r="G202" s="66">
        <v>2012</v>
      </c>
      <c r="H202" s="21" t="s">
        <v>164</v>
      </c>
      <c r="I202" s="29" t="s">
        <v>22</v>
      </c>
      <c r="J202" s="22">
        <v>1</v>
      </c>
      <c r="K202" s="22">
        <v>6</v>
      </c>
      <c r="L202" s="18">
        <v>48.77</v>
      </c>
      <c r="M202" s="27">
        <v>1</v>
      </c>
      <c r="N202" s="22">
        <v>20</v>
      </c>
    </row>
    <row r="203" spans="1:14" x14ac:dyDescent="0.25">
      <c r="A203" s="66">
        <v>7</v>
      </c>
      <c r="B203" s="28">
        <v>3110613</v>
      </c>
      <c r="C203" s="20" t="s">
        <v>174</v>
      </c>
      <c r="D203" s="20" t="s">
        <v>175</v>
      </c>
      <c r="E203" s="20" t="s">
        <v>64</v>
      </c>
      <c r="F203" s="66" t="s">
        <v>26</v>
      </c>
      <c r="G203" s="66">
        <v>2011</v>
      </c>
      <c r="H203" s="21" t="s">
        <v>164</v>
      </c>
      <c r="I203" s="29" t="s">
        <v>176</v>
      </c>
      <c r="J203" s="22">
        <v>4</v>
      </c>
      <c r="K203" s="22">
        <v>2</v>
      </c>
      <c r="L203" s="18">
        <v>49.45</v>
      </c>
      <c r="M203" s="27">
        <v>2</v>
      </c>
      <c r="N203" s="22">
        <v>18</v>
      </c>
    </row>
    <row r="204" spans="1:14" x14ac:dyDescent="0.25">
      <c r="A204" s="66">
        <v>8</v>
      </c>
      <c r="B204" s="28">
        <v>3612150</v>
      </c>
      <c r="C204" s="20" t="s">
        <v>177</v>
      </c>
      <c r="D204" s="20" t="s">
        <v>178</v>
      </c>
      <c r="E204" s="20" t="s">
        <v>30</v>
      </c>
      <c r="F204" s="66" t="s">
        <v>31</v>
      </c>
      <c r="G204" s="66">
        <v>2011</v>
      </c>
      <c r="H204" s="21" t="s">
        <v>164</v>
      </c>
      <c r="I204" s="29" t="s">
        <v>22</v>
      </c>
      <c r="J204" s="22">
        <v>2</v>
      </c>
      <c r="K204" s="22">
        <v>5</v>
      </c>
      <c r="L204" s="18">
        <v>49.87</v>
      </c>
      <c r="M204" s="27">
        <v>2</v>
      </c>
      <c r="N204" s="22">
        <v>16</v>
      </c>
    </row>
    <row r="205" spans="1:14" x14ac:dyDescent="0.25">
      <c r="A205" s="66">
        <v>9</v>
      </c>
      <c r="B205" s="28">
        <v>3612605</v>
      </c>
      <c r="C205" s="20" t="s">
        <v>179</v>
      </c>
      <c r="D205" s="20" t="s">
        <v>180</v>
      </c>
      <c r="E205" s="20" t="s">
        <v>181</v>
      </c>
      <c r="F205" s="66" t="s">
        <v>26</v>
      </c>
      <c r="G205" s="66">
        <v>2012</v>
      </c>
      <c r="H205" s="21" t="s">
        <v>164</v>
      </c>
      <c r="I205" s="29" t="s">
        <v>22</v>
      </c>
      <c r="J205" s="22">
        <v>1</v>
      </c>
      <c r="K205" s="22">
        <v>3</v>
      </c>
      <c r="L205" s="18">
        <v>50.06</v>
      </c>
      <c r="M205" s="27">
        <v>2</v>
      </c>
      <c r="N205" s="22">
        <v>14</v>
      </c>
    </row>
    <row r="206" spans="1:14" x14ac:dyDescent="0.25">
      <c r="A206" s="66">
        <v>10</v>
      </c>
      <c r="B206" s="28">
        <v>3110582</v>
      </c>
      <c r="C206" s="20" t="s">
        <v>182</v>
      </c>
      <c r="D206" s="20" t="s">
        <v>49</v>
      </c>
      <c r="E206" s="20" t="s">
        <v>141</v>
      </c>
      <c r="F206" s="66" t="s">
        <v>21</v>
      </c>
      <c r="G206" s="66">
        <v>2012</v>
      </c>
      <c r="H206" s="21" t="s">
        <v>164</v>
      </c>
      <c r="I206" s="29" t="s">
        <v>22</v>
      </c>
      <c r="J206" s="22">
        <v>2</v>
      </c>
      <c r="K206" s="22">
        <v>3</v>
      </c>
      <c r="L206" s="18">
        <v>50.11</v>
      </c>
      <c r="M206" s="27">
        <v>3</v>
      </c>
      <c r="N206" s="22">
        <v>12</v>
      </c>
    </row>
    <row r="207" spans="1:14" x14ac:dyDescent="0.25">
      <c r="A207" s="66">
        <v>11</v>
      </c>
      <c r="B207" s="28">
        <v>3612612</v>
      </c>
      <c r="C207" s="20" t="s">
        <v>183</v>
      </c>
      <c r="D207" s="20" t="s">
        <v>184</v>
      </c>
      <c r="E207" s="20" t="s">
        <v>25</v>
      </c>
      <c r="F207" s="66" t="s">
        <v>26</v>
      </c>
      <c r="G207" s="66">
        <v>2012</v>
      </c>
      <c r="H207" s="21" t="s">
        <v>164</v>
      </c>
      <c r="I207" s="29" t="s">
        <v>22</v>
      </c>
      <c r="J207" s="22">
        <v>3</v>
      </c>
      <c r="K207" s="22">
        <v>3</v>
      </c>
      <c r="L207" s="18">
        <v>50.31</v>
      </c>
      <c r="M207" s="27">
        <v>4</v>
      </c>
      <c r="N207" s="22">
        <v>11</v>
      </c>
    </row>
    <row r="208" spans="1:14" x14ac:dyDescent="0.25">
      <c r="A208" s="66">
        <v>12</v>
      </c>
      <c r="B208" s="28">
        <v>3612604</v>
      </c>
      <c r="C208" s="20" t="s">
        <v>185</v>
      </c>
      <c r="D208" s="20" t="s">
        <v>186</v>
      </c>
      <c r="E208" s="20" t="s">
        <v>141</v>
      </c>
      <c r="F208" s="66" t="s">
        <v>21</v>
      </c>
      <c r="G208" s="66">
        <v>2012</v>
      </c>
      <c r="H208" s="21" t="s">
        <v>164</v>
      </c>
      <c r="I208" s="29" t="s">
        <v>22</v>
      </c>
      <c r="J208" s="22">
        <v>1</v>
      </c>
      <c r="K208" s="22">
        <v>2</v>
      </c>
      <c r="L208" s="18">
        <v>50.59</v>
      </c>
      <c r="M208" s="27">
        <v>3</v>
      </c>
      <c r="N208" s="22">
        <v>10</v>
      </c>
    </row>
    <row r="209" spans="1:14" x14ac:dyDescent="0.25">
      <c r="A209" s="66">
        <v>13</v>
      </c>
      <c r="B209" s="28">
        <v>3605153</v>
      </c>
      <c r="C209" s="20" t="s">
        <v>187</v>
      </c>
      <c r="D209" s="20" t="s">
        <v>188</v>
      </c>
      <c r="E209" s="20" t="s">
        <v>141</v>
      </c>
      <c r="F209" s="66" t="s">
        <v>21</v>
      </c>
      <c r="G209" s="66">
        <v>2012</v>
      </c>
      <c r="H209" s="21" t="s">
        <v>164</v>
      </c>
      <c r="I209" s="29" t="s">
        <v>22</v>
      </c>
      <c r="J209" s="22">
        <v>1</v>
      </c>
      <c r="K209" s="22">
        <v>5</v>
      </c>
      <c r="L209" s="18">
        <v>51.35</v>
      </c>
      <c r="M209" s="27">
        <v>4</v>
      </c>
      <c r="N209" s="22">
        <v>9</v>
      </c>
    </row>
    <row r="210" spans="1:14" x14ac:dyDescent="0.25">
      <c r="A210" s="66">
        <v>14</v>
      </c>
      <c r="B210" s="28">
        <v>3201386</v>
      </c>
      <c r="C210" s="20" t="s">
        <v>189</v>
      </c>
      <c r="D210" s="20" t="s">
        <v>190</v>
      </c>
      <c r="E210" s="20" t="s">
        <v>141</v>
      </c>
      <c r="F210" s="66" t="s">
        <v>21</v>
      </c>
      <c r="G210" s="66">
        <v>2011</v>
      </c>
      <c r="H210" s="21" t="s">
        <v>164</v>
      </c>
      <c r="I210" s="29" t="s">
        <v>22</v>
      </c>
      <c r="J210" s="22">
        <v>4</v>
      </c>
      <c r="K210" s="22">
        <v>5</v>
      </c>
      <c r="L210" s="18">
        <v>51.46</v>
      </c>
      <c r="M210" s="27">
        <v>3</v>
      </c>
      <c r="N210" s="22">
        <v>8</v>
      </c>
    </row>
    <row r="211" spans="1:14" x14ac:dyDescent="0.25">
      <c r="A211" s="66">
        <v>15</v>
      </c>
      <c r="B211" s="28">
        <v>3612606</v>
      </c>
      <c r="C211" s="20" t="s">
        <v>123</v>
      </c>
      <c r="D211" s="20" t="s">
        <v>191</v>
      </c>
      <c r="E211" s="20" t="s">
        <v>20</v>
      </c>
      <c r="F211" s="66" t="s">
        <v>21</v>
      </c>
      <c r="G211" s="66">
        <v>2012</v>
      </c>
      <c r="H211" s="21" t="s">
        <v>164</v>
      </c>
      <c r="I211" s="29" t="s">
        <v>22</v>
      </c>
      <c r="J211" s="22">
        <v>1</v>
      </c>
      <c r="K211" s="22">
        <v>4</v>
      </c>
      <c r="L211" s="18">
        <v>52.91</v>
      </c>
      <c r="M211" s="27">
        <v>5</v>
      </c>
      <c r="N211" s="22">
        <v>7</v>
      </c>
    </row>
    <row r="212" spans="1:14" x14ac:dyDescent="0.25">
      <c r="A212" s="66">
        <v>16</v>
      </c>
      <c r="B212" s="28">
        <v>3605864</v>
      </c>
      <c r="C212" s="20" t="s">
        <v>192</v>
      </c>
      <c r="D212" s="20" t="s">
        <v>193</v>
      </c>
      <c r="E212" s="20" t="s">
        <v>64</v>
      </c>
      <c r="F212" s="66" t="s">
        <v>26</v>
      </c>
      <c r="G212" s="66">
        <v>2012</v>
      </c>
      <c r="H212" s="21" t="s">
        <v>164</v>
      </c>
      <c r="I212" s="29" t="s">
        <v>194</v>
      </c>
      <c r="J212" s="22">
        <v>4</v>
      </c>
      <c r="K212" s="22">
        <v>3</v>
      </c>
      <c r="L212" s="18">
        <v>57.86</v>
      </c>
      <c r="M212" s="27">
        <v>4</v>
      </c>
      <c r="N212" s="22">
        <v>6</v>
      </c>
    </row>
    <row r="213" spans="1:14" x14ac:dyDescent="0.25">
      <c r="A213" s="66"/>
      <c r="B213" s="28">
        <v>3612608</v>
      </c>
      <c r="C213" s="20" t="s">
        <v>195</v>
      </c>
      <c r="D213" s="20" t="s">
        <v>196</v>
      </c>
      <c r="E213" s="20" t="s">
        <v>99</v>
      </c>
      <c r="F213" s="66" t="s">
        <v>21</v>
      </c>
      <c r="G213" s="66">
        <v>2012</v>
      </c>
      <c r="H213" s="21" t="s">
        <v>164</v>
      </c>
      <c r="I213" s="29" t="s">
        <v>22</v>
      </c>
      <c r="J213" s="22">
        <v>2</v>
      </c>
      <c r="K213" s="22">
        <v>4</v>
      </c>
      <c r="L213" s="18" t="s">
        <v>80</v>
      </c>
      <c r="M213" s="21"/>
      <c r="N213" s="22"/>
    </row>
    <row r="214" spans="1:14" ht="18.75" x14ac:dyDescent="0.3">
      <c r="A214" s="1" t="s">
        <v>0</v>
      </c>
      <c r="B214" s="2"/>
      <c r="C214" s="2"/>
      <c r="D214" s="3"/>
      <c r="E214" s="25" t="s">
        <v>163</v>
      </c>
      <c r="F214" s="6"/>
      <c r="G214" s="6"/>
      <c r="H214" s="7"/>
      <c r="I214" s="26"/>
      <c r="J214" s="6"/>
      <c r="K214" s="6"/>
      <c r="L214" s="8"/>
      <c r="M214" s="8"/>
      <c r="N214" s="8"/>
    </row>
    <row r="215" spans="1:14" ht="18.75" x14ac:dyDescent="0.3">
      <c r="A215" s="1" t="s">
        <v>2</v>
      </c>
      <c r="B215" s="2"/>
      <c r="C215" s="2"/>
      <c r="D215" s="3"/>
      <c r="E215" s="25" t="s">
        <v>197</v>
      </c>
      <c r="F215" s="6"/>
      <c r="G215" s="6"/>
      <c r="H215" s="7"/>
      <c r="I215" s="26"/>
      <c r="J215" s="6"/>
      <c r="K215" s="6"/>
      <c r="L215" s="8"/>
      <c r="M215" s="8"/>
      <c r="N215" s="8"/>
    </row>
    <row r="216" spans="1:14" x14ac:dyDescent="0.25">
      <c r="A216" s="10"/>
      <c r="B216" s="11"/>
      <c r="C216" s="10"/>
      <c r="D216" s="10"/>
      <c r="E216" s="10"/>
      <c r="F216" s="10"/>
      <c r="G216" s="10"/>
      <c r="H216" s="12"/>
      <c r="I216" s="11"/>
      <c r="J216" s="10"/>
      <c r="K216" s="10"/>
      <c r="L216" s="10"/>
      <c r="M216" s="10"/>
      <c r="N216" s="10"/>
    </row>
    <row r="217" spans="1:14" x14ac:dyDescent="0.25">
      <c r="A217" s="14" t="s">
        <v>4</v>
      </c>
      <c r="B217" s="15" t="s">
        <v>5</v>
      </c>
      <c r="C217" s="14" t="s">
        <v>6</v>
      </c>
      <c r="D217" s="14" t="s">
        <v>7</v>
      </c>
      <c r="E217" s="14" t="s">
        <v>8</v>
      </c>
      <c r="F217" s="14" t="s">
        <v>9</v>
      </c>
      <c r="G217" s="14" t="s">
        <v>10</v>
      </c>
      <c r="H217" s="16" t="s">
        <v>11</v>
      </c>
      <c r="I217" s="15" t="s">
        <v>12</v>
      </c>
      <c r="J217" s="14" t="s">
        <v>13</v>
      </c>
      <c r="K217" s="14" t="s">
        <v>14</v>
      </c>
      <c r="L217" s="14" t="s">
        <v>15</v>
      </c>
      <c r="M217" s="14" t="s">
        <v>16</v>
      </c>
      <c r="N217" s="14" t="s">
        <v>17</v>
      </c>
    </row>
    <row r="218" spans="1:14" x14ac:dyDescent="0.25">
      <c r="A218" s="66">
        <v>1</v>
      </c>
      <c r="B218" s="28">
        <v>3604387</v>
      </c>
      <c r="C218" s="20" t="s">
        <v>198</v>
      </c>
      <c r="D218" s="20" t="s">
        <v>199</v>
      </c>
      <c r="E218" s="20" t="s">
        <v>20</v>
      </c>
      <c r="F218" s="66" t="s">
        <v>21</v>
      </c>
      <c r="G218" s="66">
        <v>2011</v>
      </c>
      <c r="H218" s="21" t="s">
        <v>197</v>
      </c>
      <c r="I218" s="29" t="s">
        <v>22</v>
      </c>
      <c r="J218" s="22">
        <v>1</v>
      </c>
      <c r="K218" s="22">
        <v>3</v>
      </c>
      <c r="L218" s="18">
        <v>40.11</v>
      </c>
      <c r="M218" s="18">
        <v>1</v>
      </c>
      <c r="N218" s="22">
        <v>40</v>
      </c>
    </row>
    <row r="219" spans="1:14" x14ac:dyDescent="0.25">
      <c r="A219" s="66">
        <v>2</v>
      </c>
      <c r="B219" s="28">
        <v>18004979</v>
      </c>
      <c r="C219" s="20" t="s">
        <v>200</v>
      </c>
      <c r="D219" s="20" t="s">
        <v>201</v>
      </c>
      <c r="E219" s="20" t="s">
        <v>202</v>
      </c>
      <c r="F219" s="66" t="s">
        <v>203</v>
      </c>
      <c r="G219" s="66">
        <v>2011</v>
      </c>
      <c r="H219" s="21" t="s">
        <v>204</v>
      </c>
      <c r="I219" s="29" t="s">
        <v>205</v>
      </c>
      <c r="J219" s="22">
        <v>4</v>
      </c>
      <c r="K219" s="22">
        <v>2</v>
      </c>
      <c r="L219" s="18">
        <v>40.47</v>
      </c>
      <c r="M219" s="18">
        <v>1</v>
      </c>
      <c r="N219" s="22" t="s">
        <v>690</v>
      </c>
    </row>
    <row r="220" spans="1:14" x14ac:dyDescent="0.25">
      <c r="A220" s="66">
        <v>3</v>
      </c>
      <c r="B220" s="28">
        <v>3110597</v>
      </c>
      <c r="C220" s="20" t="s">
        <v>206</v>
      </c>
      <c r="D220" s="20" t="s">
        <v>207</v>
      </c>
      <c r="E220" s="20" t="s">
        <v>30</v>
      </c>
      <c r="F220" s="66" t="s">
        <v>31</v>
      </c>
      <c r="G220" s="66">
        <v>2011</v>
      </c>
      <c r="H220" s="21" t="s">
        <v>197</v>
      </c>
      <c r="I220" s="29" t="s">
        <v>22</v>
      </c>
      <c r="J220" s="22">
        <v>3</v>
      </c>
      <c r="K220" s="22">
        <v>3</v>
      </c>
      <c r="L220" s="18">
        <v>40.75</v>
      </c>
      <c r="M220" s="18">
        <v>1</v>
      </c>
      <c r="N220" s="22">
        <v>36</v>
      </c>
    </row>
    <row r="221" spans="1:14" x14ac:dyDescent="0.25">
      <c r="A221" s="66">
        <v>4</v>
      </c>
      <c r="B221" s="28">
        <v>3604877</v>
      </c>
      <c r="C221" s="20" t="s">
        <v>136</v>
      </c>
      <c r="D221" s="20" t="s">
        <v>201</v>
      </c>
      <c r="E221" s="20" t="s">
        <v>37</v>
      </c>
      <c r="F221" s="66" t="s">
        <v>21</v>
      </c>
      <c r="G221" s="66">
        <v>2011</v>
      </c>
      <c r="H221" s="21" t="s">
        <v>197</v>
      </c>
      <c r="I221" s="29" t="s">
        <v>22</v>
      </c>
      <c r="J221" s="22">
        <v>1</v>
      </c>
      <c r="K221" s="22">
        <v>5</v>
      </c>
      <c r="L221" s="18">
        <v>41.27</v>
      </c>
      <c r="M221" s="18">
        <v>2</v>
      </c>
      <c r="N221" s="22">
        <v>34</v>
      </c>
    </row>
    <row r="222" spans="1:14" x14ac:dyDescent="0.25">
      <c r="A222" s="66">
        <v>5</v>
      </c>
      <c r="B222" s="28">
        <v>3611387</v>
      </c>
      <c r="C222" s="20" t="s">
        <v>208</v>
      </c>
      <c r="D222" s="20" t="s">
        <v>209</v>
      </c>
      <c r="E222" s="20" t="s">
        <v>43</v>
      </c>
      <c r="F222" s="66" t="s">
        <v>21</v>
      </c>
      <c r="G222" s="66">
        <v>2012</v>
      </c>
      <c r="H222" s="21" t="s">
        <v>197</v>
      </c>
      <c r="I222" s="29" t="s">
        <v>210</v>
      </c>
      <c r="J222" s="22">
        <v>4</v>
      </c>
      <c r="K222" s="22">
        <v>3</v>
      </c>
      <c r="L222" s="18">
        <v>41.29</v>
      </c>
      <c r="M222" s="18">
        <v>2</v>
      </c>
      <c r="N222" s="22">
        <v>32</v>
      </c>
    </row>
    <row r="223" spans="1:14" x14ac:dyDescent="0.25">
      <c r="A223" s="66">
        <v>6</v>
      </c>
      <c r="B223" s="28">
        <v>3201766</v>
      </c>
      <c r="C223" s="20" t="s">
        <v>211</v>
      </c>
      <c r="D223" s="20" t="s">
        <v>212</v>
      </c>
      <c r="E223" s="20" t="s">
        <v>25</v>
      </c>
      <c r="F223" s="66" t="s">
        <v>26</v>
      </c>
      <c r="G223" s="66">
        <v>2011</v>
      </c>
      <c r="H223" s="21" t="s">
        <v>197</v>
      </c>
      <c r="I223" s="29" t="s">
        <v>210</v>
      </c>
      <c r="J223" s="22">
        <v>4</v>
      </c>
      <c r="K223" s="22">
        <v>4</v>
      </c>
      <c r="L223" s="18">
        <v>42.05</v>
      </c>
      <c r="M223" s="18">
        <v>3</v>
      </c>
      <c r="N223" s="22">
        <v>30</v>
      </c>
    </row>
    <row r="224" spans="1:14" x14ac:dyDescent="0.25">
      <c r="A224" s="66">
        <v>7</v>
      </c>
      <c r="B224" s="28">
        <v>3612616</v>
      </c>
      <c r="C224" s="20" t="s">
        <v>213</v>
      </c>
      <c r="D224" s="20" t="s">
        <v>109</v>
      </c>
      <c r="E224" s="20" t="s">
        <v>141</v>
      </c>
      <c r="F224" s="66" t="s">
        <v>21</v>
      </c>
      <c r="G224" s="66">
        <v>2011</v>
      </c>
      <c r="H224" s="21" t="s">
        <v>197</v>
      </c>
      <c r="I224" s="29" t="s">
        <v>22</v>
      </c>
      <c r="J224" s="22">
        <v>2</v>
      </c>
      <c r="K224" s="22">
        <v>2</v>
      </c>
      <c r="L224" s="18">
        <v>42.32</v>
      </c>
      <c r="M224" s="18">
        <v>1</v>
      </c>
      <c r="N224" s="22">
        <v>28</v>
      </c>
    </row>
    <row r="225" spans="1:14" x14ac:dyDescent="0.25">
      <c r="A225" s="66">
        <v>8</v>
      </c>
      <c r="B225" s="28">
        <v>3612607</v>
      </c>
      <c r="C225" s="20" t="s">
        <v>214</v>
      </c>
      <c r="D225" s="20" t="s">
        <v>98</v>
      </c>
      <c r="E225" s="20" t="s">
        <v>141</v>
      </c>
      <c r="F225" s="66" t="s">
        <v>21</v>
      </c>
      <c r="G225" s="66">
        <v>2012</v>
      </c>
      <c r="H225" s="21" t="s">
        <v>197</v>
      </c>
      <c r="I225" s="29" t="s">
        <v>22</v>
      </c>
      <c r="J225" s="22">
        <v>2</v>
      </c>
      <c r="K225" s="22">
        <v>4</v>
      </c>
      <c r="L225" s="18">
        <v>44.25</v>
      </c>
      <c r="M225" s="18">
        <v>2</v>
      </c>
      <c r="N225" s="22">
        <v>26</v>
      </c>
    </row>
    <row r="226" spans="1:14" x14ac:dyDescent="0.25">
      <c r="A226" s="66">
        <v>9</v>
      </c>
      <c r="B226" s="28">
        <v>3604187</v>
      </c>
      <c r="C226" s="20" t="s">
        <v>215</v>
      </c>
      <c r="D226" s="20" t="s">
        <v>216</v>
      </c>
      <c r="E226" s="20" t="s">
        <v>20</v>
      </c>
      <c r="F226" s="66" t="s">
        <v>21</v>
      </c>
      <c r="G226" s="66">
        <v>2011</v>
      </c>
      <c r="H226" s="21" t="s">
        <v>197</v>
      </c>
      <c r="I226" s="29" t="s">
        <v>22</v>
      </c>
      <c r="J226" s="22">
        <v>1</v>
      </c>
      <c r="K226" s="22">
        <v>4</v>
      </c>
      <c r="L226" s="18">
        <v>44.34</v>
      </c>
      <c r="M226" s="18">
        <v>3</v>
      </c>
      <c r="N226" s="22">
        <v>24</v>
      </c>
    </row>
    <row r="227" spans="1:14" x14ac:dyDescent="0.25">
      <c r="A227" s="66">
        <v>10</v>
      </c>
      <c r="B227" s="28">
        <v>3604026</v>
      </c>
      <c r="C227" s="20" t="s">
        <v>217</v>
      </c>
      <c r="D227" s="20" t="s">
        <v>218</v>
      </c>
      <c r="E227" s="20" t="s">
        <v>119</v>
      </c>
      <c r="F227" s="66" t="s">
        <v>21</v>
      </c>
      <c r="G227" s="66">
        <v>2012</v>
      </c>
      <c r="H227" s="21" t="s">
        <v>197</v>
      </c>
      <c r="I227" s="29" t="s">
        <v>219</v>
      </c>
      <c r="J227" s="22">
        <v>3</v>
      </c>
      <c r="K227" s="22">
        <v>2</v>
      </c>
      <c r="L227" s="18">
        <v>45.19</v>
      </c>
      <c r="M227" s="18">
        <v>2</v>
      </c>
      <c r="N227" s="22">
        <v>22</v>
      </c>
    </row>
    <row r="228" spans="1:14" x14ac:dyDescent="0.25">
      <c r="A228" s="66">
        <v>11</v>
      </c>
      <c r="B228" s="28">
        <v>3605035</v>
      </c>
      <c r="C228" s="20" t="s">
        <v>76</v>
      </c>
      <c r="D228" s="20" t="s">
        <v>220</v>
      </c>
      <c r="E228" s="20" t="s">
        <v>37</v>
      </c>
      <c r="F228" s="66" t="s">
        <v>21</v>
      </c>
      <c r="G228" s="66">
        <v>2012</v>
      </c>
      <c r="H228" s="21" t="s">
        <v>197</v>
      </c>
      <c r="I228" s="29" t="s">
        <v>22</v>
      </c>
      <c r="J228" s="22">
        <v>1</v>
      </c>
      <c r="K228" s="22">
        <v>2</v>
      </c>
      <c r="L228" s="18">
        <v>46.84</v>
      </c>
      <c r="M228" s="18">
        <v>4</v>
      </c>
      <c r="N228" s="22">
        <v>20</v>
      </c>
    </row>
    <row r="229" spans="1:14" x14ac:dyDescent="0.25">
      <c r="A229" s="66">
        <v>12</v>
      </c>
      <c r="B229" s="28">
        <v>3604052</v>
      </c>
      <c r="C229" s="20" t="s">
        <v>221</v>
      </c>
      <c r="D229" s="20" t="s">
        <v>216</v>
      </c>
      <c r="E229" s="20" t="s">
        <v>119</v>
      </c>
      <c r="F229" s="66" t="s">
        <v>21</v>
      </c>
      <c r="G229" s="66">
        <v>2011</v>
      </c>
      <c r="H229" s="21" t="s">
        <v>197</v>
      </c>
      <c r="I229" s="29" t="s">
        <v>222</v>
      </c>
      <c r="J229" s="22">
        <v>4</v>
      </c>
      <c r="K229" s="22">
        <v>5</v>
      </c>
      <c r="L229" s="18">
        <v>47.41</v>
      </c>
      <c r="M229" s="18">
        <v>4</v>
      </c>
      <c r="N229" s="22">
        <v>19</v>
      </c>
    </row>
    <row r="230" spans="1:14" x14ac:dyDescent="0.25">
      <c r="A230" s="66">
        <v>13</v>
      </c>
      <c r="B230" s="28">
        <v>3204307</v>
      </c>
      <c r="C230" s="20" t="s">
        <v>223</v>
      </c>
      <c r="D230" s="20" t="s">
        <v>224</v>
      </c>
      <c r="E230" s="20" t="s">
        <v>69</v>
      </c>
      <c r="F230" s="66" t="s">
        <v>26</v>
      </c>
      <c r="G230" s="66">
        <v>2011</v>
      </c>
      <c r="H230" s="21" t="s">
        <v>197</v>
      </c>
      <c r="I230" s="29" t="s">
        <v>22</v>
      </c>
      <c r="J230" s="22">
        <v>3</v>
      </c>
      <c r="K230" s="22">
        <v>4</v>
      </c>
      <c r="L230" s="18">
        <v>49.07</v>
      </c>
      <c r="M230" s="18">
        <v>3</v>
      </c>
      <c r="N230" s="22">
        <v>18</v>
      </c>
    </row>
    <row r="231" spans="1:14" x14ac:dyDescent="0.25">
      <c r="A231" s="66">
        <v>14</v>
      </c>
      <c r="B231" s="28">
        <v>3204306</v>
      </c>
      <c r="C231" s="20" t="s">
        <v>225</v>
      </c>
      <c r="D231" s="20" t="s">
        <v>220</v>
      </c>
      <c r="E231" s="20" t="s">
        <v>69</v>
      </c>
      <c r="F231" s="66" t="s">
        <v>26</v>
      </c>
      <c r="G231" s="66">
        <v>2012</v>
      </c>
      <c r="H231" s="21" t="s">
        <v>197</v>
      </c>
      <c r="I231" s="29" t="s">
        <v>22</v>
      </c>
      <c r="J231" s="22">
        <v>2</v>
      </c>
      <c r="K231" s="22">
        <v>3</v>
      </c>
      <c r="L231" s="18">
        <v>51.68</v>
      </c>
      <c r="M231" s="18">
        <v>3</v>
      </c>
      <c r="N231" s="22">
        <v>17</v>
      </c>
    </row>
    <row r="232" spans="1:14" x14ac:dyDescent="0.25">
      <c r="A232" s="66" t="s">
        <v>226</v>
      </c>
      <c r="B232" s="28">
        <v>3605374</v>
      </c>
      <c r="C232" s="20" t="s">
        <v>227</v>
      </c>
      <c r="D232" s="20" t="s">
        <v>228</v>
      </c>
      <c r="E232" s="20" t="s">
        <v>141</v>
      </c>
      <c r="F232" s="66" t="s">
        <v>21</v>
      </c>
      <c r="G232" s="66">
        <v>2011</v>
      </c>
      <c r="H232" s="21" t="s">
        <v>197</v>
      </c>
      <c r="I232" s="29" t="s">
        <v>22</v>
      </c>
      <c r="J232" s="22">
        <v>2</v>
      </c>
      <c r="K232" s="22">
        <v>5</v>
      </c>
      <c r="L232" s="21"/>
      <c r="M232" s="18" t="s">
        <v>226</v>
      </c>
      <c r="N232" s="22">
        <v>0</v>
      </c>
    </row>
    <row r="233" spans="1:14" x14ac:dyDescent="0.25">
      <c r="A233" s="66" t="s">
        <v>226</v>
      </c>
      <c r="B233" s="28">
        <v>3110615</v>
      </c>
      <c r="C233" s="20" t="s">
        <v>229</v>
      </c>
      <c r="D233" s="20" t="s">
        <v>230</v>
      </c>
      <c r="E233" s="20" t="s">
        <v>30</v>
      </c>
      <c r="F233" s="66" t="s">
        <v>31</v>
      </c>
      <c r="G233" s="66">
        <v>2011</v>
      </c>
      <c r="H233" s="21" t="s">
        <v>197</v>
      </c>
      <c r="I233" s="29" t="s">
        <v>22</v>
      </c>
      <c r="J233" s="22">
        <v>3</v>
      </c>
      <c r="K233" s="22">
        <v>5</v>
      </c>
      <c r="L233" s="21"/>
      <c r="M233" s="18" t="s">
        <v>226</v>
      </c>
      <c r="N233" s="22">
        <v>0</v>
      </c>
    </row>
    <row r="234" spans="1:14" ht="18.75" x14ac:dyDescent="0.3">
      <c r="A234" s="1" t="s">
        <v>0</v>
      </c>
      <c r="B234" s="2"/>
      <c r="C234" s="2"/>
      <c r="D234" s="3"/>
      <c r="E234" s="25" t="s">
        <v>365</v>
      </c>
      <c r="F234" s="6"/>
      <c r="G234" s="6"/>
      <c r="H234" s="7"/>
      <c r="I234" s="26"/>
      <c r="J234" s="6"/>
      <c r="K234" s="6"/>
      <c r="L234" s="8"/>
      <c r="M234" s="8"/>
      <c r="N234" s="8"/>
    </row>
    <row r="235" spans="1:14" ht="18.75" x14ac:dyDescent="0.3">
      <c r="A235" s="1" t="s">
        <v>2</v>
      </c>
      <c r="B235" s="2"/>
      <c r="C235" s="2"/>
      <c r="D235" s="3"/>
      <c r="E235" s="25" t="s">
        <v>366</v>
      </c>
      <c r="F235" s="6"/>
      <c r="G235" s="6"/>
      <c r="H235" s="7"/>
      <c r="I235" s="26"/>
      <c r="J235" s="6"/>
      <c r="K235" s="6"/>
      <c r="L235" s="8"/>
      <c r="M235" s="8"/>
      <c r="N235" s="8"/>
    </row>
    <row r="236" spans="1:14" x14ac:dyDescent="0.25">
      <c r="A236" s="10"/>
      <c r="B236" s="11"/>
      <c r="C236" s="10"/>
      <c r="D236" s="10"/>
      <c r="E236" s="10"/>
      <c r="F236" s="10"/>
      <c r="G236" s="10"/>
      <c r="H236" s="12"/>
      <c r="I236" s="11"/>
      <c r="J236" s="10"/>
      <c r="K236" s="10"/>
      <c r="L236" s="10"/>
      <c r="M236" s="10"/>
      <c r="N236" s="10"/>
    </row>
    <row r="237" spans="1:14" x14ac:dyDescent="0.25">
      <c r="A237" s="14" t="s">
        <v>4</v>
      </c>
      <c r="B237" s="15" t="s">
        <v>5</v>
      </c>
      <c r="C237" s="14" t="s">
        <v>6</v>
      </c>
      <c r="D237" s="14" t="s">
        <v>7</v>
      </c>
      <c r="E237" s="14" t="s">
        <v>8</v>
      </c>
      <c r="F237" s="14" t="s">
        <v>9</v>
      </c>
      <c r="G237" s="14" t="s">
        <v>10</v>
      </c>
      <c r="H237" s="16" t="s">
        <v>11</v>
      </c>
      <c r="I237" s="15" t="s">
        <v>12</v>
      </c>
      <c r="J237" s="14" t="s">
        <v>13</v>
      </c>
      <c r="K237" s="14" t="s">
        <v>14</v>
      </c>
      <c r="L237" s="14" t="s">
        <v>15</v>
      </c>
      <c r="M237" s="14" t="s">
        <v>16</v>
      </c>
      <c r="N237" s="14" t="s">
        <v>17</v>
      </c>
    </row>
    <row r="238" spans="1:14" x14ac:dyDescent="0.25">
      <c r="A238" s="22">
        <v>1</v>
      </c>
      <c r="B238" s="28">
        <v>3301943</v>
      </c>
      <c r="C238" s="20" t="s">
        <v>367</v>
      </c>
      <c r="D238" s="20" t="s">
        <v>178</v>
      </c>
      <c r="E238" s="20" t="s">
        <v>263</v>
      </c>
      <c r="F238" s="66" t="s">
        <v>264</v>
      </c>
      <c r="G238" s="66">
        <v>2006</v>
      </c>
      <c r="H238" s="21" t="s">
        <v>368</v>
      </c>
      <c r="I238" s="29" t="s">
        <v>369</v>
      </c>
      <c r="J238" s="22">
        <v>1</v>
      </c>
      <c r="K238" s="22">
        <v>1</v>
      </c>
      <c r="L238" s="22">
        <v>57.71</v>
      </c>
      <c r="M238" s="22">
        <v>1</v>
      </c>
      <c r="N238" s="22" t="s">
        <v>690</v>
      </c>
    </row>
    <row r="239" spans="1:14" x14ac:dyDescent="0.25">
      <c r="A239" s="22">
        <v>2</v>
      </c>
      <c r="B239" s="28">
        <v>3202040</v>
      </c>
      <c r="C239" s="20" t="s">
        <v>370</v>
      </c>
      <c r="D239" s="20" t="s">
        <v>371</v>
      </c>
      <c r="E239" s="20" t="s">
        <v>25</v>
      </c>
      <c r="F239" s="66" t="s">
        <v>26</v>
      </c>
      <c r="G239" s="66">
        <v>2002</v>
      </c>
      <c r="H239" s="21" t="s">
        <v>366</v>
      </c>
      <c r="I239" s="29" t="s">
        <v>372</v>
      </c>
      <c r="J239" s="22">
        <v>1</v>
      </c>
      <c r="K239" s="22">
        <v>2</v>
      </c>
      <c r="L239" s="22" t="s">
        <v>373</v>
      </c>
      <c r="M239" s="22">
        <v>2</v>
      </c>
      <c r="N239" s="22">
        <v>40</v>
      </c>
    </row>
    <row r="240" spans="1:14" x14ac:dyDescent="0.25">
      <c r="A240" s="22">
        <v>3</v>
      </c>
      <c r="B240" s="28">
        <v>3201759</v>
      </c>
      <c r="C240" s="20" t="s">
        <v>374</v>
      </c>
      <c r="D240" s="20" t="s">
        <v>71</v>
      </c>
      <c r="E240" s="20" t="s">
        <v>25</v>
      </c>
      <c r="F240" s="66" t="s">
        <v>26</v>
      </c>
      <c r="G240" s="66">
        <v>1995</v>
      </c>
      <c r="H240" s="21" t="s">
        <v>366</v>
      </c>
      <c r="I240" s="29" t="s">
        <v>375</v>
      </c>
      <c r="J240" s="22">
        <v>1</v>
      </c>
      <c r="K240" s="22">
        <v>3</v>
      </c>
      <c r="L240" s="22" t="s">
        <v>376</v>
      </c>
      <c r="M240" s="22">
        <v>3</v>
      </c>
      <c r="N240" s="22">
        <v>38</v>
      </c>
    </row>
    <row r="241" spans="1:14" x14ac:dyDescent="0.25">
      <c r="A241" s="22">
        <v>4</v>
      </c>
      <c r="B241" s="28">
        <v>3201440</v>
      </c>
      <c r="C241" s="20" t="s">
        <v>377</v>
      </c>
      <c r="D241" s="20" t="s">
        <v>378</v>
      </c>
      <c r="E241" s="20" t="s">
        <v>284</v>
      </c>
      <c r="F241" s="66" t="s">
        <v>26</v>
      </c>
      <c r="G241" s="66">
        <v>1999</v>
      </c>
      <c r="H241" s="21" t="s">
        <v>366</v>
      </c>
      <c r="I241" s="29" t="s">
        <v>379</v>
      </c>
      <c r="J241" s="22">
        <v>1</v>
      </c>
      <c r="K241" s="22">
        <v>4</v>
      </c>
      <c r="L241" s="22" t="s">
        <v>380</v>
      </c>
      <c r="M241" s="22">
        <v>4</v>
      </c>
      <c r="N241" s="22">
        <v>36</v>
      </c>
    </row>
    <row r="242" spans="1:14" x14ac:dyDescent="0.25">
      <c r="A242" s="22">
        <v>5</v>
      </c>
      <c r="B242" s="28">
        <v>3605377</v>
      </c>
      <c r="C242" s="20" t="s">
        <v>381</v>
      </c>
      <c r="D242" s="20" t="s">
        <v>382</v>
      </c>
      <c r="E242" s="20" t="s">
        <v>141</v>
      </c>
      <c r="F242" s="66" t="s">
        <v>21</v>
      </c>
      <c r="G242" s="66">
        <v>2002</v>
      </c>
      <c r="H242" s="21" t="s">
        <v>366</v>
      </c>
      <c r="I242" s="29" t="s">
        <v>22</v>
      </c>
      <c r="J242" s="22">
        <v>1</v>
      </c>
      <c r="K242" s="22">
        <v>5</v>
      </c>
      <c r="L242" s="22" t="s">
        <v>383</v>
      </c>
      <c r="M242" s="22">
        <v>5</v>
      </c>
      <c r="N242" s="22">
        <v>34</v>
      </c>
    </row>
    <row r="243" spans="1:14" x14ac:dyDescent="0.25">
      <c r="A243" s="22">
        <v>6</v>
      </c>
      <c r="B243" s="28">
        <v>18006130</v>
      </c>
      <c r="C243" s="20" t="s">
        <v>200</v>
      </c>
      <c r="D243" s="20" t="s">
        <v>384</v>
      </c>
      <c r="E243" s="20" t="s">
        <v>202</v>
      </c>
      <c r="F243" s="66" t="s">
        <v>203</v>
      </c>
      <c r="G243" s="66">
        <v>2006</v>
      </c>
      <c r="H243" s="21" t="s">
        <v>368</v>
      </c>
      <c r="I243" s="29" t="s">
        <v>22</v>
      </c>
      <c r="J243" s="22">
        <v>1</v>
      </c>
      <c r="K243" s="22">
        <v>6</v>
      </c>
      <c r="L243" s="22" t="s">
        <v>385</v>
      </c>
      <c r="M243" s="22">
        <v>6</v>
      </c>
      <c r="N243" s="22" t="s">
        <v>690</v>
      </c>
    </row>
    <row r="244" spans="1:14" ht="18.75" x14ac:dyDescent="0.3">
      <c r="A244" s="1" t="s">
        <v>0</v>
      </c>
      <c r="B244" s="2"/>
      <c r="C244" s="2"/>
      <c r="D244" s="3"/>
      <c r="E244" s="25" t="s">
        <v>365</v>
      </c>
      <c r="F244" s="6"/>
      <c r="G244" s="6"/>
      <c r="H244" s="7"/>
      <c r="I244" s="26"/>
      <c r="J244" s="6"/>
      <c r="K244" s="6"/>
      <c r="L244" s="8"/>
      <c r="M244" s="8"/>
      <c r="N244" s="8"/>
    </row>
    <row r="245" spans="1:14" ht="18.75" x14ac:dyDescent="0.3">
      <c r="A245" s="1" t="s">
        <v>2</v>
      </c>
      <c r="B245" s="2"/>
      <c r="C245" s="2"/>
      <c r="D245" s="3"/>
      <c r="E245" s="25" t="s">
        <v>386</v>
      </c>
      <c r="F245" s="6"/>
      <c r="G245" s="6"/>
      <c r="H245" s="7"/>
      <c r="I245" s="26"/>
      <c r="J245" s="6"/>
      <c r="K245" s="6"/>
      <c r="L245" s="8"/>
      <c r="M245" s="8"/>
      <c r="N245" s="8"/>
    </row>
    <row r="246" spans="1:14" x14ac:dyDescent="0.25">
      <c r="A246" s="10"/>
      <c r="B246" s="11"/>
      <c r="C246" s="10"/>
      <c r="D246" s="10"/>
      <c r="E246" s="10"/>
      <c r="F246" s="10"/>
      <c r="G246" s="10"/>
      <c r="H246" s="12"/>
      <c r="I246" s="11"/>
      <c r="J246" s="10"/>
      <c r="K246" s="10"/>
      <c r="L246" s="10"/>
      <c r="M246" s="10"/>
      <c r="N246" s="10"/>
    </row>
    <row r="247" spans="1:14" x14ac:dyDescent="0.25">
      <c r="A247" s="14" t="s">
        <v>4</v>
      </c>
      <c r="B247" s="15" t="s">
        <v>5</v>
      </c>
      <c r="C247" s="14" t="s">
        <v>6</v>
      </c>
      <c r="D247" s="14" t="s">
        <v>7</v>
      </c>
      <c r="E247" s="14" t="s">
        <v>8</v>
      </c>
      <c r="F247" s="14" t="s">
        <v>9</v>
      </c>
      <c r="G247" s="14" t="s">
        <v>10</v>
      </c>
      <c r="H247" s="16" t="s">
        <v>11</v>
      </c>
      <c r="I247" s="15" t="s">
        <v>12</v>
      </c>
      <c r="J247" s="14" t="s">
        <v>13</v>
      </c>
      <c r="K247" s="14" t="s">
        <v>14</v>
      </c>
      <c r="L247" s="14" t="s">
        <v>15</v>
      </c>
      <c r="M247" s="14" t="s">
        <v>16</v>
      </c>
      <c r="N247" s="14" t="s">
        <v>17</v>
      </c>
    </row>
    <row r="248" spans="1:14" x14ac:dyDescent="0.25">
      <c r="A248" s="66">
        <v>1</v>
      </c>
      <c r="B248" s="28">
        <v>3201693</v>
      </c>
      <c r="C248" s="20" t="s">
        <v>387</v>
      </c>
      <c r="D248" s="20" t="s">
        <v>388</v>
      </c>
      <c r="E248" s="20" t="s">
        <v>25</v>
      </c>
      <c r="F248" s="66" t="s">
        <v>26</v>
      </c>
      <c r="G248" s="66">
        <v>1999</v>
      </c>
      <c r="H248" s="21" t="s">
        <v>386</v>
      </c>
      <c r="I248" s="29" t="s">
        <v>389</v>
      </c>
      <c r="J248" s="22">
        <v>2</v>
      </c>
      <c r="K248" s="22">
        <v>2</v>
      </c>
      <c r="L248" s="22">
        <v>52.14</v>
      </c>
      <c r="M248" s="22">
        <v>1</v>
      </c>
      <c r="N248" s="22">
        <v>40</v>
      </c>
    </row>
    <row r="249" spans="1:14" x14ac:dyDescent="0.25">
      <c r="A249" s="66">
        <v>2</v>
      </c>
      <c r="B249" s="28">
        <v>3605368</v>
      </c>
      <c r="C249" s="20" t="s">
        <v>390</v>
      </c>
      <c r="D249" s="20" t="s">
        <v>391</v>
      </c>
      <c r="E249" s="20" t="s">
        <v>141</v>
      </c>
      <c r="F249" s="66" t="s">
        <v>21</v>
      </c>
      <c r="G249" s="66">
        <v>2006</v>
      </c>
      <c r="H249" s="21" t="s">
        <v>386</v>
      </c>
      <c r="I249" s="29" t="s">
        <v>22</v>
      </c>
      <c r="J249" s="22">
        <v>1</v>
      </c>
      <c r="K249" s="22">
        <v>4</v>
      </c>
      <c r="L249" s="22">
        <v>52.7</v>
      </c>
      <c r="M249" s="22">
        <v>1</v>
      </c>
      <c r="N249" s="22">
        <v>38</v>
      </c>
    </row>
    <row r="250" spans="1:14" x14ac:dyDescent="0.25">
      <c r="A250" s="66">
        <v>3</v>
      </c>
      <c r="B250" s="28">
        <v>3110568</v>
      </c>
      <c r="C250" s="20" t="s">
        <v>392</v>
      </c>
      <c r="D250" s="20" t="s">
        <v>393</v>
      </c>
      <c r="E250" s="20" t="s">
        <v>30</v>
      </c>
      <c r="F250" s="66" t="s">
        <v>31</v>
      </c>
      <c r="G250" s="66">
        <v>2000</v>
      </c>
      <c r="H250" s="21" t="s">
        <v>386</v>
      </c>
      <c r="I250" s="29" t="s">
        <v>22</v>
      </c>
      <c r="J250" s="22">
        <v>1</v>
      </c>
      <c r="K250" s="22">
        <v>5</v>
      </c>
      <c r="L250" s="22">
        <v>52.78</v>
      </c>
      <c r="M250" s="22">
        <v>2</v>
      </c>
      <c r="N250" s="22">
        <v>36</v>
      </c>
    </row>
    <row r="251" spans="1:14" x14ac:dyDescent="0.25">
      <c r="A251" s="66">
        <v>4</v>
      </c>
      <c r="B251" s="28">
        <v>3603993</v>
      </c>
      <c r="C251" s="20" t="s">
        <v>394</v>
      </c>
      <c r="D251" s="20" t="s">
        <v>395</v>
      </c>
      <c r="E251" s="20" t="s">
        <v>119</v>
      </c>
      <c r="F251" s="66" t="s">
        <v>21</v>
      </c>
      <c r="G251" s="66">
        <v>2004</v>
      </c>
      <c r="H251" s="21" t="s">
        <v>386</v>
      </c>
      <c r="I251" s="29" t="s">
        <v>396</v>
      </c>
      <c r="J251" s="22">
        <v>2</v>
      </c>
      <c r="K251" s="22">
        <v>4</v>
      </c>
      <c r="L251" s="22">
        <v>53.11</v>
      </c>
      <c r="M251" s="22">
        <v>2</v>
      </c>
      <c r="N251" s="22">
        <v>34</v>
      </c>
    </row>
    <row r="252" spans="1:14" x14ac:dyDescent="0.25">
      <c r="A252" s="66">
        <v>5</v>
      </c>
      <c r="B252" s="28">
        <v>3201698</v>
      </c>
      <c r="C252" s="20" t="s">
        <v>370</v>
      </c>
      <c r="D252" s="20" t="s">
        <v>90</v>
      </c>
      <c r="E252" s="20" t="s">
        <v>25</v>
      </c>
      <c r="F252" s="66" t="s">
        <v>26</v>
      </c>
      <c r="G252" s="66">
        <v>1998</v>
      </c>
      <c r="H252" s="21" t="s">
        <v>386</v>
      </c>
      <c r="I252" s="29" t="s">
        <v>397</v>
      </c>
      <c r="J252" s="22">
        <v>2</v>
      </c>
      <c r="K252" s="22">
        <v>3</v>
      </c>
      <c r="L252" s="22">
        <v>54.5</v>
      </c>
      <c r="M252" s="22">
        <v>3</v>
      </c>
      <c r="N252" s="22">
        <v>32</v>
      </c>
    </row>
    <row r="253" spans="1:14" x14ac:dyDescent="0.25">
      <c r="A253" s="66">
        <v>6</v>
      </c>
      <c r="B253" s="28">
        <v>3201764</v>
      </c>
      <c r="C253" s="20" t="s">
        <v>398</v>
      </c>
      <c r="D253" s="20" t="s">
        <v>111</v>
      </c>
      <c r="E253" s="20" t="s">
        <v>25</v>
      </c>
      <c r="F253" s="66" t="s">
        <v>26</v>
      </c>
      <c r="G253" s="66">
        <v>2005</v>
      </c>
      <c r="H253" s="21" t="s">
        <v>386</v>
      </c>
      <c r="I253" s="29" t="s">
        <v>399</v>
      </c>
      <c r="J253" s="22">
        <v>1</v>
      </c>
      <c r="K253" s="22">
        <v>2</v>
      </c>
      <c r="L253" s="22">
        <v>54.89</v>
      </c>
      <c r="M253" s="22">
        <v>3</v>
      </c>
      <c r="N253" s="22">
        <v>30</v>
      </c>
    </row>
    <row r="254" spans="1:14" x14ac:dyDescent="0.25">
      <c r="A254" s="66">
        <v>7</v>
      </c>
      <c r="B254" s="28">
        <v>3603952</v>
      </c>
      <c r="C254" s="20" t="s">
        <v>214</v>
      </c>
      <c r="D254" s="20" t="s">
        <v>400</v>
      </c>
      <c r="E254" s="20" t="s">
        <v>43</v>
      </c>
      <c r="F254" s="66" t="s">
        <v>21</v>
      </c>
      <c r="G254" s="66">
        <v>2005</v>
      </c>
      <c r="H254" s="21" t="s">
        <v>386</v>
      </c>
      <c r="I254" s="29" t="s">
        <v>401</v>
      </c>
      <c r="J254" s="22">
        <v>2</v>
      </c>
      <c r="K254" s="22">
        <v>5</v>
      </c>
      <c r="L254" s="22">
        <v>57.74</v>
      </c>
      <c r="M254" s="22">
        <v>4</v>
      </c>
      <c r="N254" s="22">
        <v>28</v>
      </c>
    </row>
    <row r="255" spans="1:14" x14ac:dyDescent="0.25">
      <c r="A255" s="66">
        <v>8</v>
      </c>
      <c r="B255" s="28">
        <v>3609663</v>
      </c>
      <c r="C255" s="20" t="s">
        <v>402</v>
      </c>
      <c r="D255" s="20" t="s">
        <v>403</v>
      </c>
      <c r="E255" s="20" t="s">
        <v>119</v>
      </c>
      <c r="F255" s="66" t="s">
        <v>21</v>
      </c>
      <c r="G255" s="66">
        <v>1999</v>
      </c>
      <c r="H255" s="21" t="s">
        <v>386</v>
      </c>
      <c r="I255" s="29" t="s">
        <v>404</v>
      </c>
      <c r="J255" s="22">
        <v>1</v>
      </c>
      <c r="K255" s="22">
        <v>3</v>
      </c>
      <c r="L255" s="22" t="s">
        <v>405</v>
      </c>
      <c r="M255" s="22">
        <v>4</v>
      </c>
      <c r="N255" s="22">
        <v>26</v>
      </c>
    </row>
    <row r="256" spans="1:14" x14ac:dyDescent="0.25">
      <c r="A256" s="66">
        <v>9</v>
      </c>
      <c r="B256" s="28">
        <v>3605542</v>
      </c>
      <c r="C256" s="20" t="s">
        <v>406</v>
      </c>
      <c r="D256" s="20" t="s">
        <v>311</v>
      </c>
      <c r="E256" s="20" t="s">
        <v>99</v>
      </c>
      <c r="F256" s="66" t="s">
        <v>21</v>
      </c>
      <c r="G256" s="66">
        <v>2004</v>
      </c>
      <c r="H256" s="21" t="s">
        <v>386</v>
      </c>
      <c r="I256" s="29" t="s">
        <v>22</v>
      </c>
      <c r="J256" s="22">
        <v>1</v>
      </c>
      <c r="K256" s="22">
        <v>6</v>
      </c>
      <c r="L256" s="22" t="s">
        <v>407</v>
      </c>
      <c r="M256" s="22">
        <v>5</v>
      </c>
      <c r="N256" s="22">
        <v>24</v>
      </c>
    </row>
    <row r="257" spans="1:14" x14ac:dyDescent="0.25">
      <c r="A257" s="66" t="s">
        <v>226</v>
      </c>
      <c r="B257" s="28">
        <v>3604236</v>
      </c>
      <c r="C257" s="20" t="s">
        <v>408</v>
      </c>
      <c r="D257" s="20" t="s">
        <v>86</v>
      </c>
      <c r="E257" s="20" t="s">
        <v>99</v>
      </c>
      <c r="F257" s="66" t="s">
        <v>21</v>
      </c>
      <c r="G257" s="66">
        <v>2003</v>
      </c>
      <c r="H257" s="21" t="s">
        <v>386</v>
      </c>
      <c r="I257" s="29" t="s">
        <v>22</v>
      </c>
      <c r="J257" s="22">
        <v>2</v>
      </c>
      <c r="K257" s="22">
        <v>6</v>
      </c>
      <c r="L257" s="22" t="s">
        <v>226</v>
      </c>
      <c r="M257" s="22"/>
      <c r="N257" s="22">
        <v>0</v>
      </c>
    </row>
    <row r="258" spans="1:14" ht="18.75" x14ac:dyDescent="0.3">
      <c r="A258" s="1" t="s">
        <v>0</v>
      </c>
      <c r="B258" s="2"/>
      <c r="C258" s="2"/>
      <c r="D258" s="3"/>
      <c r="E258" s="25" t="s">
        <v>409</v>
      </c>
      <c r="F258" s="6"/>
      <c r="G258" s="6"/>
      <c r="H258" s="7"/>
      <c r="I258" s="6"/>
      <c r="J258" s="6"/>
      <c r="K258" s="6"/>
      <c r="L258" s="8"/>
      <c r="M258" s="8"/>
      <c r="N258" s="8"/>
    </row>
    <row r="259" spans="1:14" ht="18.75" x14ac:dyDescent="0.3">
      <c r="A259" s="1" t="s">
        <v>2</v>
      </c>
      <c r="B259" s="2"/>
      <c r="C259" s="2"/>
      <c r="D259" s="3"/>
      <c r="E259" s="25" t="s">
        <v>410</v>
      </c>
      <c r="F259" s="6"/>
      <c r="G259" s="6"/>
      <c r="H259" s="7"/>
      <c r="I259" s="6"/>
      <c r="J259" s="6"/>
      <c r="K259" s="6"/>
      <c r="L259" s="8"/>
      <c r="M259" s="8"/>
      <c r="N259" s="8"/>
    </row>
    <row r="260" spans="1:14" x14ac:dyDescent="0.25">
      <c r="A260" s="10"/>
      <c r="B260" s="11"/>
      <c r="C260" s="10"/>
      <c r="D260" s="10"/>
      <c r="E260" s="10"/>
      <c r="F260" s="10"/>
      <c r="G260" s="10"/>
      <c r="H260" s="12"/>
      <c r="I260" s="10"/>
      <c r="J260" s="10"/>
      <c r="K260" s="10"/>
      <c r="L260" s="10"/>
      <c r="M260" s="10"/>
      <c r="N260" s="10"/>
    </row>
    <row r="261" spans="1:14" x14ac:dyDescent="0.25">
      <c r="A261" s="14" t="s">
        <v>4</v>
      </c>
      <c r="B261" s="15" t="s">
        <v>5</v>
      </c>
      <c r="C261" s="14" t="s">
        <v>6</v>
      </c>
      <c r="D261" s="14" t="s">
        <v>7</v>
      </c>
      <c r="E261" s="14" t="s">
        <v>8</v>
      </c>
      <c r="F261" s="14" t="s">
        <v>9</v>
      </c>
      <c r="G261" s="14" t="s">
        <v>10</v>
      </c>
      <c r="H261" s="16" t="s">
        <v>11</v>
      </c>
      <c r="I261" s="14" t="s">
        <v>12</v>
      </c>
      <c r="J261" s="14" t="s">
        <v>13</v>
      </c>
      <c r="K261" s="14" t="s">
        <v>411</v>
      </c>
      <c r="L261" s="14" t="s">
        <v>15</v>
      </c>
      <c r="M261" s="14" t="s">
        <v>16</v>
      </c>
      <c r="N261" s="14" t="s">
        <v>17</v>
      </c>
    </row>
    <row r="262" spans="1:14" x14ac:dyDescent="0.25">
      <c r="A262" s="22">
        <v>1</v>
      </c>
      <c r="B262" s="28">
        <v>3110902</v>
      </c>
      <c r="C262" s="20" t="s">
        <v>412</v>
      </c>
      <c r="D262" s="20" t="s">
        <v>413</v>
      </c>
      <c r="E262" s="20" t="s">
        <v>324</v>
      </c>
      <c r="F262" s="66" t="s">
        <v>31</v>
      </c>
      <c r="G262" s="66">
        <v>2016</v>
      </c>
      <c r="H262" s="21" t="s">
        <v>410</v>
      </c>
      <c r="I262" s="29" t="s">
        <v>22</v>
      </c>
      <c r="J262" s="22"/>
      <c r="K262" s="22">
        <v>88</v>
      </c>
      <c r="L262" s="22" t="s">
        <v>414</v>
      </c>
      <c r="M262" s="18">
        <v>1</v>
      </c>
      <c r="N262" s="22">
        <v>40</v>
      </c>
    </row>
    <row r="263" spans="1:14" x14ac:dyDescent="0.25">
      <c r="A263" s="22">
        <v>2</v>
      </c>
      <c r="B263" s="28">
        <v>3302426</v>
      </c>
      <c r="C263" s="20" t="s">
        <v>415</v>
      </c>
      <c r="D263" s="20" t="s">
        <v>51</v>
      </c>
      <c r="E263" s="20" t="s">
        <v>416</v>
      </c>
      <c r="F263" s="66" t="s">
        <v>264</v>
      </c>
      <c r="G263" s="66">
        <v>2015</v>
      </c>
      <c r="H263" s="21" t="s">
        <v>417</v>
      </c>
      <c r="I263" s="29" t="s">
        <v>418</v>
      </c>
      <c r="J263" s="22"/>
      <c r="K263" s="22">
        <v>84</v>
      </c>
      <c r="L263" s="22" t="s">
        <v>419</v>
      </c>
      <c r="M263" s="18">
        <v>2</v>
      </c>
      <c r="N263" s="22" t="s">
        <v>690</v>
      </c>
    </row>
    <row r="264" spans="1:14" x14ac:dyDescent="0.25">
      <c r="A264" s="22">
        <v>3</v>
      </c>
      <c r="B264" s="28">
        <v>18004651</v>
      </c>
      <c r="C264" s="20" t="s">
        <v>200</v>
      </c>
      <c r="D264" s="20" t="s">
        <v>178</v>
      </c>
      <c r="E264" s="20" t="s">
        <v>202</v>
      </c>
      <c r="F264" s="66" t="s">
        <v>203</v>
      </c>
      <c r="G264" s="66">
        <v>2015</v>
      </c>
      <c r="H264" s="21" t="s">
        <v>417</v>
      </c>
      <c r="I264" s="29" t="s">
        <v>420</v>
      </c>
      <c r="J264" s="22"/>
      <c r="K264" s="22">
        <v>83</v>
      </c>
      <c r="L264" s="22" t="s">
        <v>421</v>
      </c>
      <c r="M264" s="18">
        <v>3</v>
      </c>
      <c r="N264" s="22" t="s">
        <v>690</v>
      </c>
    </row>
    <row r="265" spans="1:14" x14ac:dyDescent="0.25">
      <c r="A265" s="22">
        <v>4</v>
      </c>
      <c r="B265" s="28">
        <v>3202241</v>
      </c>
      <c r="C265" s="20" t="s">
        <v>422</v>
      </c>
      <c r="D265" s="20" t="s">
        <v>423</v>
      </c>
      <c r="E265" s="20" t="s">
        <v>284</v>
      </c>
      <c r="F265" s="66" t="s">
        <v>26</v>
      </c>
      <c r="G265" s="66">
        <v>2016</v>
      </c>
      <c r="H265" s="21" t="s">
        <v>410</v>
      </c>
      <c r="I265" s="29" t="s">
        <v>424</v>
      </c>
      <c r="J265" s="22"/>
      <c r="K265" s="22">
        <v>82</v>
      </c>
      <c r="L265" s="22" t="s">
        <v>425</v>
      </c>
      <c r="M265" s="18">
        <v>4</v>
      </c>
      <c r="N265" s="22">
        <v>38</v>
      </c>
    </row>
    <row r="266" spans="1:14" x14ac:dyDescent="0.25">
      <c r="A266" s="22">
        <v>5</v>
      </c>
      <c r="B266" s="28">
        <v>3111393</v>
      </c>
      <c r="C266" s="20" t="s">
        <v>125</v>
      </c>
      <c r="D266" s="20" t="s">
        <v>426</v>
      </c>
      <c r="E266" s="20" t="s">
        <v>40</v>
      </c>
      <c r="F266" s="66" t="s">
        <v>31</v>
      </c>
      <c r="G266" s="66">
        <v>2016</v>
      </c>
      <c r="H266" s="21" t="s">
        <v>410</v>
      </c>
      <c r="I266" s="29" t="s">
        <v>22</v>
      </c>
      <c r="J266" s="22"/>
      <c r="K266" s="22">
        <v>89</v>
      </c>
      <c r="L266" s="22" t="s">
        <v>427</v>
      </c>
      <c r="M266" s="18">
        <v>5</v>
      </c>
      <c r="N266" s="22">
        <v>38</v>
      </c>
    </row>
    <row r="267" spans="1:14" x14ac:dyDescent="0.25">
      <c r="A267" s="22">
        <v>6</v>
      </c>
      <c r="B267" s="28">
        <v>3611316</v>
      </c>
      <c r="C267" s="20" t="s">
        <v>428</v>
      </c>
      <c r="D267" s="20" t="s">
        <v>429</v>
      </c>
      <c r="E267" s="20" t="s">
        <v>60</v>
      </c>
      <c r="F267" s="66" t="s">
        <v>21</v>
      </c>
      <c r="G267" s="66">
        <v>2016</v>
      </c>
      <c r="H267" s="21" t="s">
        <v>410</v>
      </c>
      <c r="I267" s="29" t="s">
        <v>22</v>
      </c>
      <c r="J267" s="22"/>
      <c r="K267" s="22">
        <v>93</v>
      </c>
      <c r="L267" s="22" t="s">
        <v>430</v>
      </c>
      <c r="M267" s="18">
        <v>6</v>
      </c>
      <c r="N267" s="22">
        <v>38</v>
      </c>
    </row>
    <row r="268" spans="1:14" x14ac:dyDescent="0.25">
      <c r="A268" s="22">
        <v>7</v>
      </c>
      <c r="B268" s="28">
        <v>3603991</v>
      </c>
      <c r="C268" s="20" t="s">
        <v>431</v>
      </c>
      <c r="D268" s="20" t="s">
        <v>432</v>
      </c>
      <c r="E268" s="20" t="s">
        <v>119</v>
      </c>
      <c r="F268" s="66" t="s">
        <v>21</v>
      </c>
      <c r="G268" s="66">
        <v>2016</v>
      </c>
      <c r="H268" s="21" t="s">
        <v>410</v>
      </c>
      <c r="I268" s="29" t="s">
        <v>433</v>
      </c>
      <c r="J268" s="22"/>
      <c r="K268" s="22">
        <v>85</v>
      </c>
      <c r="L268" s="22" t="s">
        <v>434</v>
      </c>
      <c r="M268" s="18">
        <v>7</v>
      </c>
      <c r="N268" s="22">
        <v>38</v>
      </c>
    </row>
    <row r="269" spans="1:14" x14ac:dyDescent="0.25">
      <c r="A269" s="22">
        <v>8</v>
      </c>
      <c r="B269" s="28">
        <v>3603822</v>
      </c>
      <c r="C269" s="20" t="s">
        <v>435</v>
      </c>
      <c r="D269" s="20" t="s">
        <v>436</v>
      </c>
      <c r="E269" s="20" t="s">
        <v>43</v>
      </c>
      <c r="F269" s="66" t="s">
        <v>21</v>
      </c>
      <c r="G269" s="66">
        <v>2015</v>
      </c>
      <c r="H269" s="21" t="s">
        <v>410</v>
      </c>
      <c r="I269" s="29" t="s">
        <v>22</v>
      </c>
      <c r="J269" s="22"/>
      <c r="K269" s="22">
        <v>87</v>
      </c>
      <c r="L269" s="22" t="s">
        <v>437</v>
      </c>
      <c r="M269" s="18">
        <v>8</v>
      </c>
      <c r="N269" s="22">
        <v>38</v>
      </c>
    </row>
    <row r="270" spans="1:14" x14ac:dyDescent="0.25">
      <c r="A270" s="22">
        <v>9</v>
      </c>
      <c r="B270" s="28">
        <v>3202672</v>
      </c>
      <c r="C270" s="20" t="s">
        <v>438</v>
      </c>
      <c r="D270" s="20" t="s">
        <v>432</v>
      </c>
      <c r="E270" s="20" t="s">
        <v>72</v>
      </c>
      <c r="F270" s="66" t="s">
        <v>26</v>
      </c>
      <c r="G270" s="66">
        <v>2015</v>
      </c>
      <c r="H270" s="21" t="s">
        <v>410</v>
      </c>
      <c r="I270" s="29" t="s">
        <v>22</v>
      </c>
      <c r="J270" s="22"/>
      <c r="K270" s="22">
        <v>90</v>
      </c>
      <c r="L270" s="22" t="s">
        <v>439</v>
      </c>
      <c r="M270" s="18">
        <v>9</v>
      </c>
      <c r="N270" s="22">
        <v>38</v>
      </c>
    </row>
    <row r="271" spans="1:14" x14ac:dyDescent="0.25">
      <c r="A271" s="22">
        <v>10</v>
      </c>
      <c r="B271" s="28">
        <v>3605304</v>
      </c>
      <c r="C271" s="20" t="s">
        <v>137</v>
      </c>
      <c r="D271" s="20" t="s">
        <v>236</v>
      </c>
      <c r="E271" s="20" t="s">
        <v>43</v>
      </c>
      <c r="F271" s="66" t="s">
        <v>21</v>
      </c>
      <c r="G271" s="66">
        <v>2016</v>
      </c>
      <c r="H271" s="21" t="s">
        <v>410</v>
      </c>
      <c r="I271" s="29" t="s">
        <v>22</v>
      </c>
      <c r="J271" s="22"/>
      <c r="K271" s="22">
        <v>95</v>
      </c>
      <c r="L271" s="22" t="s">
        <v>440</v>
      </c>
      <c r="M271" s="18">
        <v>10</v>
      </c>
      <c r="N271" s="22">
        <v>38</v>
      </c>
    </row>
    <row r="272" spans="1:14" x14ac:dyDescent="0.25">
      <c r="A272" s="22">
        <v>11</v>
      </c>
      <c r="B272" s="28">
        <v>3202154</v>
      </c>
      <c r="C272" s="20" t="s">
        <v>441</v>
      </c>
      <c r="D272" s="20" t="s">
        <v>442</v>
      </c>
      <c r="E272" s="20" t="s">
        <v>69</v>
      </c>
      <c r="F272" s="66" t="s">
        <v>26</v>
      </c>
      <c r="G272" s="66">
        <v>2016</v>
      </c>
      <c r="H272" s="21" t="s">
        <v>410</v>
      </c>
      <c r="I272" s="29" t="s">
        <v>22</v>
      </c>
      <c r="J272" s="22"/>
      <c r="K272" s="22">
        <v>94</v>
      </c>
      <c r="L272" s="22" t="s">
        <v>443</v>
      </c>
      <c r="M272" s="18">
        <v>11</v>
      </c>
      <c r="N272" s="22">
        <v>38</v>
      </c>
    </row>
    <row r="273" spans="1:14" x14ac:dyDescent="0.25">
      <c r="A273" s="22">
        <v>12</v>
      </c>
      <c r="B273" s="28">
        <v>3202638</v>
      </c>
      <c r="C273" s="20" t="s">
        <v>444</v>
      </c>
      <c r="D273" s="20" t="s">
        <v>432</v>
      </c>
      <c r="E273" s="20" t="s">
        <v>72</v>
      </c>
      <c r="F273" s="66" t="s">
        <v>26</v>
      </c>
      <c r="G273" s="66">
        <v>2015</v>
      </c>
      <c r="H273" s="21" t="s">
        <v>410</v>
      </c>
      <c r="I273" s="29" t="s">
        <v>22</v>
      </c>
      <c r="J273" s="22"/>
      <c r="K273" s="22">
        <v>91</v>
      </c>
      <c r="L273" s="22" t="s">
        <v>445</v>
      </c>
      <c r="M273" s="18">
        <v>12</v>
      </c>
      <c r="N273" s="22">
        <v>38</v>
      </c>
    </row>
    <row r="274" spans="1:14" x14ac:dyDescent="0.25">
      <c r="A274" s="22" t="s">
        <v>226</v>
      </c>
      <c r="B274" s="28">
        <v>3202216</v>
      </c>
      <c r="C274" s="20" t="s">
        <v>446</v>
      </c>
      <c r="D274" s="20" t="s">
        <v>447</v>
      </c>
      <c r="E274" s="20" t="s">
        <v>69</v>
      </c>
      <c r="F274" s="66" t="s">
        <v>26</v>
      </c>
      <c r="G274" s="66">
        <v>2016</v>
      </c>
      <c r="H274" s="21" t="s">
        <v>410</v>
      </c>
      <c r="I274" s="29" t="s">
        <v>22</v>
      </c>
      <c r="J274" s="22"/>
      <c r="K274" s="22">
        <v>86</v>
      </c>
      <c r="L274" s="22"/>
      <c r="M274" s="18" t="s">
        <v>226</v>
      </c>
      <c r="N274" s="22">
        <v>0</v>
      </c>
    </row>
    <row r="275" spans="1:14" ht="18.75" x14ac:dyDescent="0.3">
      <c r="A275" s="1" t="s">
        <v>0</v>
      </c>
      <c r="B275" s="2"/>
      <c r="C275" s="2"/>
      <c r="D275" s="3"/>
      <c r="E275" s="25" t="s">
        <v>409</v>
      </c>
      <c r="F275" s="6"/>
      <c r="G275" s="6"/>
      <c r="H275" s="7"/>
      <c r="I275" s="6"/>
      <c r="J275" s="6"/>
      <c r="K275" s="6"/>
      <c r="L275" s="8"/>
      <c r="M275" s="8"/>
      <c r="N275" s="8"/>
    </row>
    <row r="276" spans="1:14" ht="18.75" x14ac:dyDescent="0.3">
      <c r="A276" s="1" t="s">
        <v>2</v>
      </c>
      <c r="B276" s="2"/>
      <c r="C276" s="2"/>
      <c r="D276" s="3"/>
      <c r="E276" s="25" t="s">
        <v>448</v>
      </c>
      <c r="F276" s="6"/>
      <c r="G276" s="6"/>
      <c r="H276" s="7"/>
      <c r="I276" s="6"/>
      <c r="J276" s="6"/>
      <c r="K276" s="6"/>
      <c r="L276" s="8"/>
      <c r="M276" s="8"/>
      <c r="N276" s="8"/>
    </row>
    <row r="277" spans="1:14" x14ac:dyDescent="0.25">
      <c r="A277" s="10"/>
      <c r="B277" s="11"/>
      <c r="C277" s="10"/>
      <c r="D277" s="10"/>
      <c r="E277" s="10"/>
      <c r="F277" s="10"/>
      <c r="G277" s="10"/>
      <c r="H277" s="12"/>
      <c r="I277" s="10"/>
      <c r="J277" s="10"/>
      <c r="K277" s="10"/>
      <c r="L277" s="10"/>
      <c r="M277" s="10"/>
      <c r="N277" s="10"/>
    </row>
    <row r="278" spans="1:14" x14ac:dyDescent="0.25">
      <c r="A278" s="14" t="s">
        <v>4</v>
      </c>
      <c r="B278" s="15" t="s">
        <v>5</v>
      </c>
      <c r="C278" s="14" t="s">
        <v>6</v>
      </c>
      <c r="D278" s="14" t="s">
        <v>7</v>
      </c>
      <c r="E278" s="14" t="s">
        <v>8</v>
      </c>
      <c r="F278" s="14" t="s">
        <v>9</v>
      </c>
      <c r="G278" s="14" t="s">
        <v>10</v>
      </c>
      <c r="H278" s="16" t="s">
        <v>11</v>
      </c>
      <c r="I278" s="14" t="s">
        <v>12</v>
      </c>
      <c r="J278" s="14" t="s">
        <v>13</v>
      </c>
      <c r="K278" s="14" t="s">
        <v>411</v>
      </c>
      <c r="L278" s="14" t="s">
        <v>15</v>
      </c>
      <c r="M278" s="14" t="s">
        <v>16</v>
      </c>
      <c r="N278" s="14" t="s">
        <v>17</v>
      </c>
    </row>
    <row r="279" spans="1:14" x14ac:dyDescent="0.25">
      <c r="A279" s="66">
        <v>1</v>
      </c>
      <c r="B279" s="28">
        <v>3302427</v>
      </c>
      <c r="C279" s="20" t="s">
        <v>415</v>
      </c>
      <c r="D279" s="20" t="s">
        <v>352</v>
      </c>
      <c r="E279" s="20" t="s">
        <v>416</v>
      </c>
      <c r="F279" s="66" t="s">
        <v>264</v>
      </c>
      <c r="G279" s="66">
        <v>2015</v>
      </c>
      <c r="H279" s="21" t="s">
        <v>449</v>
      </c>
      <c r="I279" s="29" t="s">
        <v>450</v>
      </c>
      <c r="J279" s="22"/>
      <c r="K279" s="22">
        <v>96</v>
      </c>
      <c r="L279" s="22" t="s">
        <v>451</v>
      </c>
      <c r="M279" s="27">
        <v>1</v>
      </c>
      <c r="N279" s="22" t="s">
        <v>690</v>
      </c>
    </row>
    <row r="280" spans="1:14" x14ac:dyDescent="0.25">
      <c r="A280" s="66">
        <v>2</v>
      </c>
      <c r="B280" s="28">
        <v>3110888</v>
      </c>
      <c r="C280" s="20" t="s">
        <v>452</v>
      </c>
      <c r="D280" s="20" t="s">
        <v>98</v>
      </c>
      <c r="E280" s="20" t="s">
        <v>30</v>
      </c>
      <c r="F280" s="66" t="s">
        <v>31</v>
      </c>
      <c r="G280" s="66">
        <v>2015</v>
      </c>
      <c r="H280" s="21" t="s">
        <v>448</v>
      </c>
      <c r="I280" s="29" t="s">
        <v>22</v>
      </c>
      <c r="J280" s="22"/>
      <c r="K280" s="22">
        <v>115</v>
      </c>
      <c r="L280" s="22" t="s">
        <v>453</v>
      </c>
      <c r="M280" s="27">
        <v>2</v>
      </c>
      <c r="N280" s="22">
        <v>40</v>
      </c>
    </row>
    <row r="281" spans="1:14" x14ac:dyDescent="0.25">
      <c r="A281" s="66">
        <v>3</v>
      </c>
      <c r="B281" s="28">
        <v>3110532</v>
      </c>
      <c r="C281" s="20" t="s">
        <v>94</v>
      </c>
      <c r="D281" s="20" t="s">
        <v>454</v>
      </c>
      <c r="E281" s="20" t="s">
        <v>30</v>
      </c>
      <c r="F281" s="66" t="s">
        <v>31</v>
      </c>
      <c r="G281" s="66">
        <v>2015</v>
      </c>
      <c r="H281" s="21" t="s">
        <v>448</v>
      </c>
      <c r="I281" s="29" t="s">
        <v>22</v>
      </c>
      <c r="J281" s="22"/>
      <c r="K281" s="22">
        <v>103</v>
      </c>
      <c r="L281" s="22" t="s">
        <v>455</v>
      </c>
      <c r="M281" s="27">
        <v>3</v>
      </c>
      <c r="N281" s="22">
        <v>40</v>
      </c>
    </row>
    <row r="282" spans="1:14" x14ac:dyDescent="0.25">
      <c r="A282" s="66">
        <v>4</v>
      </c>
      <c r="B282" s="28">
        <v>3203004</v>
      </c>
      <c r="C282" s="20" t="s">
        <v>456</v>
      </c>
      <c r="D282" s="20" t="s">
        <v>393</v>
      </c>
      <c r="E282" s="20" t="s">
        <v>87</v>
      </c>
      <c r="F282" s="66" t="s">
        <v>26</v>
      </c>
      <c r="G282" s="66">
        <v>2015</v>
      </c>
      <c r="H282" s="21" t="s">
        <v>448</v>
      </c>
      <c r="I282" s="29" t="s">
        <v>457</v>
      </c>
      <c r="J282" s="22"/>
      <c r="K282" s="22">
        <v>97</v>
      </c>
      <c r="L282" s="22" t="s">
        <v>458</v>
      </c>
      <c r="M282" s="27">
        <v>4</v>
      </c>
      <c r="N282" s="22">
        <v>40</v>
      </c>
    </row>
    <row r="283" spans="1:14" x14ac:dyDescent="0.25">
      <c r="A283" s="66">
        <v>5</v>
      </c>
      <c r="B283" s="28">
        <v>3202063</v>
      </c>
      <c r="C283" s="20" t="s">
        <v>459</v>
      </c>
      <c r="D283" s="20" t="s">
        <v>393</v>
      </c>
      <c r="E283" s="20" t="s">
        <v>460</v>
      </c>
      <c r="F283" s="66" t="s">
        <v>26</v>
      </c>
      <c r="G283" s="66">
        <v>2016</v>
      </c>
      <c r="H283" s="21" t="s">
        <v>448</v>
      </c>
      <c r="I283" s="29" t="s">
        <v>22</v>
      </c>
      <c r="J283" s="22"/>
      <c r="K283" s="22">
        <v>113</v>
      </c>
      <c r="L283" s="22" t="s">
        <v>461</v>
      </c>
      <c r="M283" s="27">
        <v>5</v>
      </c>
      <c r="N283" s="22">
        <v>40</v>
      </c>
    </row>
    <row r="284" spans="1:14" x14ac:dyDescent="0.25">
      <c r="A284" s="66">
        <v>6</v>
      </c>
      <c r="B284" s="28">
        <v>12601520</v>
      </c>
      <c r="C284" s="20" t="s">
        <v>459</v>
      </c>
      <c r="D284" s="20" t="s">
        <v>291</v>
      </c>
      <c r="E284" s="20" t="s">
        <v>347</v>
      </c>
      <c r="F284" s="66" t="s">
        <v>348</v>
      </c>
      <c r="G284" s="66">
        <v>2016</v>
      </c>
      <c r="H284" s="21" t="s">
        <v>448</v>
      </c>
      <c r="I284" s="29" t="s">
        <v>22</v>
      </c>
      <c r="J284" s="22"/>
      <c r="K284" s="22">
        <v>114</v>
      </c>
      <c r="L284" s="22" t="s">
        <v>462</v>
      </c>
      <c r="M284" s="27">
        <v>6</v>
      </c>
      <c r="N284" s="22">
        <v>40</v>
      </c>
    </row>
    <row r="285" spans="1:14" x14ac:dyDescent="0.25">
      <c r="A285" s="66">
        <v>7</v>
      </c>
      <c r="B285" s="28">
        <v>3111389</v>
      </c>
      <c r="C285" s="20" t="s">
        <v>463</v>
      </c>
      <c r="D285" s="20" t="s">
        <v>268</v>
      </c>
      <c r="E285" s="20" t="s">
        <v>40</v>
      </c>
      <c r="F285" s="66" t="s">
        <v>31</v>
      </c>
      <c r="G285" s="66">
        <v>2015</v>
      </c>
      <c r="H285" s="21" t="s">
        <v>448</v>
      </c>
      <c r="I285" s="29" t="s">
        <v>22</v>
      </c>
      <c r="J285" s="22"/>
      <c r="K285" s="22">
        <v>102</v>
      </c>
      <c r="L285" s="22" t="s">
        <v>464</v>
      </c>
      <c r="M285" s="27">
        <v>7</v>
      </c>
      <c r="N285" s="22">
        <v>40</v>
      </c>
    </row>
    <row r="286" spans="1:14" x14ac:dyDescent="0.25">
      <c r="A286" s="66">
        <v>8</v>
      </c>
      <c r="B286" s="28">
        <v>3201350</v>
      </c>
      <c r="C286" s="20" t="s">
        <v>465</v>
      </c>
      <c r="D286" s="20" t="s">
        <v>466</v>
      </c>
      <c r="E286" s="20" t="s">
        <v>64</v>
      </c>
      <c r="F286" s="66" t="s">
        <v>26</v>
      </c>
      <c r="G286" s="66">
        <v>2015</v>
      </c>
      <c r="H286" s="21" t="s">
        <v>448</v>
      </c>
      <c r="I286" s="29" t="s">
        <v>467</v>
      </c>
      <c r="J286" s="22"/>
      <c r="K286" s="22">
        <v>99</v>
      </c>
      <c r="L286" s="22" t="s">
        <v>468</v>
      </c>
      <c r="M286" s="27">
        <v>8</v>
      </c>
      <c r="N286" s="22">
        <v>40</v>
      </c>
    </row>
    <row r="287" spans="1:14" x14ac:dyDescent="0.25">
      <c r="A287" s="66">
        <v>9</v>
      </c>
      <c r="B287" s="28">
        <v>3202043</v>
      </c>
      <c r="C287" s="20" t="s">
        <v>112</v>
      </c>
      <c r="D287" s="20" t="s">
        <v>469</v>
      </c>
      <c r="E287" s="20" t="s">
        <v>87</v>
      </c>
      <c r="F287" s="66" t="s">
        <v>26</v>
      </c>
      <c r="G287" s="66">
        <v>2016</v>
      </c>
      <c r="H287" s="21" t="s">
        <v>448</v>
      </c>
      <c r="I287" s="29" t="s">
        <v>470</v>
      </c>
      <c r="J287" s="22"/>
      <c r="K287" s="22">
        <v>98</v>
      </c>
      <c r="L287" s="22" t="s">
        <v>471</v>
      </c>
      <c r="M287" s="27">
        <v>9</v>
      </c>
      <c r="N287" s="22">
        <v>40</v>
      </c>
    </row>
    <row r="288" spans="1:14" x14ac:dyDescent="0.25">
      <c r="A288" s="66">
        <v>10</v>
      </c>
      <c r="B288" s="28">
        <v>3203487</v>
      </c>
      <c r="C288" s="20" t="s">
        <v>173</v>
      </c>
      <c r="D288" s="20" t="s">
        <v>162</v>
      </c>
      <c r="E288" s="20" t="s">
        <v>87</v>
      </c>
      <c r="F288" s="66" t="s">
        <v>26</v>
      </c>
      <c r="G288" s="66">
        <v>2016</v>
      </c>
      <c r="H288" s="21" t="s">
        <v>448</v>
      </c>
      <c r="I288" s="29" t="s">
        <v>472</v>
      </c>
      <c r="J288" s="22"/>
      <c r="K288" s="22">
        <v>100</v>
      </c>
      <c r="L288" s="22" t="s">
        <v>473</v>
      </c>
      <c r="M288" s="27">
        <v>10</v>
      </c>
      <c r="N288" s="22">
        <v>40</v>
      </c>
    </row>
    <row r="289" spans="1:14" x14ac:dyDescent="0.25">
      <c r="A289" s="66">
        <v>11</v>
      </c>
      <c r="B289" s="28">
        <v>3110543</v>
      </c>
      <c r="C289" s="20" t="s">
        <v>474</v>
      </c>
      <c r="D289" s="20" t="s">
        <v>475</v>
      </c>
      <c r="E289" s="20" t="s">
        <v>30</v>
      </c>
      <c r="F289" s="66" t="s">
        <v>31</v>
      </c>
      <c r="G289" s="66">
        <v>2015</v>
      </c>
      <c r="H289" s="21" t="s">
        <v>448</v>
      </c>
      <c r="I289" s="29" t="s">
        <v>22</v>
      </c>
      <c r="J289" s="22"/>
      <c r="K289" s="22">
        <v>111</v>
      </c>
      <c r="L289" s="22" t="s">
        <v>476</v>
      </c>
      <c r="M289" s="27">
        <v>11</v>
      </c>
      <c r="N289" s="22">
        <v>40</v>
      </c>
    </row>
    <row r="290" spans="1:14" x14ac:dyDescent="0.25">
      <c r="A290" s="66">
        <v>12</v>
      </c>
      <c r="B290" s="28">
        <v>3110535</v>
      </c>
      <c r="C290" s="20" t="s">
        <v>477</v>
      </c>
      <c r="D290" s="20" t="s">
        <v>478</v>
      </c>
      <c r="E290" s="20" t="s">
        <v>30</v>
      </c>
      <c r="F290" s="66" t="s">
        <v>31</v>
      </c>
      <c r="G290" s="66">
        <v>2015</v>
      </c>
      <c r="H290" s="21" t="s">
        <v>448</v>
      </c>
      <c r="I290" s="29" t="s">
        <v>22</v>
      </c>
      <c r="J290" s="22"/>
      <c r="K290" s="22">
        <v>105</v>
      </c>
      <c r="L290" s="22" t="s">
        <v>479</v>
      </c>
      <c r="M290" s="27">
        <v>12</v>
      </c>
      <c r="N290" s="22">
        <v>40</v>
      </c>
    </row>
    <row r="291" spans="1:14" x14ac:dyDescent="0.25">
      <c r="A291" s="66">
        <v>13</v>
      </c>
      <c r="B291" s="28">
        <v>3202139</v>
      </c>
      <c r="C291" s="20" t="s">
        <v>480</v>
      </c>
      <c r="D291" s="20" t="s">
        <v>275</v>
      </c>
      <c r="E291" s="20" t="s">
        <v>69</v>
      </c>
      <c r="F291" s="66" t="s">
        <v>26</v>
      </c>
      <c r="G291" s="66">
        <v>2015</v>
      </c>
      <c r="H291" s="21" t="s">
        <v>448</v>
      </c>
      <c r="I291" s="29" t="s">
        <v>22</v>
      </c>
      <c r="J291" s="22"/>
      <c r="K291" s="22">
        <v>106</v>
      </c>
      <c r="L291" s="22" t="s">
        <v>481</v>
      </c>
      <c r="M291" s="27">
        <v>13</v>
      </c>
      <c r="N291" s="22">
        <v>40</v>
      </c>
    </row>
    <row r="292" spans="1:14" x14ac:dyDescent="0.25">
      <c r="A292" s="66">
        <v>14</v>
      </c>
      <c r="B292" s="28">
        <v>3201760</v>
      </c>
      <c r="C292" s="20" t="s">
        <v>482</v>
      </c>
      <c r="D292" s="20" t="s">
        <v>393</v>
      </c>
      <c r="E292" s="20" t="s">
        <v>25</v>
      </c>
      <c r="F292" s="66" t="s">
        <v>26</v>
      </c>
      <c r="G292" s="66">
        <v>2015</v>
      </c>
      <c r="H292" s="21" t="s">
        <v>448</v>
      </c>
      <c r="I292" s="29" t="s">
        <v>22</v>
      </c>
      <c r="J292" s="22"/>
      <c r="K292" s="22">
        <v>104</v>
      </c>
      <c r="L292" s="22" t="s">
        <v>483</v>
      </c>
      <c r="M292" s="27">
        <v>14</v>
      </c>
      <c r="N292" s="22">
        <v>40</v>
      </c>
    </row>
    <row r="293" spans="1:14" x14ac:dyDescent="0.25">
      <c r="A293" s="66">
        <v>15</v>
      </c>
      <c r="B293" s="28">
        <v>3604841</v>
      </c>
      <c r="C293" s="20" t="s">
        <v>145</v>
      </c>
      <c r="D293" s="20" t="s">
        <v>484</v>
      </c>
      <c r="E293" s="20" t="s">
        <v>146</v>
      </c>
      <c r="F293" s="66" t="s">
        <v>21</v>
      </c>
      <c r="G293" s="66">
        <v>2015</v>
      </c>
      <c r="H293" s="21" t="s">
        <v>448</v>
      </c>
      <c r="I293" s="29" t="s">
        <v>22</v>
      </c>
      <c r="J293" s="22"/>
      <c r="K293" s="22">
        <v>109</v>
      </c>
      <c r="L293" s="22" t="s">
        <v>485</v>
      </c>
      <c r="M293" s="27">
        <v>15</v>
      </c>
      <c r="N293" s="22">
        <v>40</v>
      </c>
    </row>
    <row r="294" spans="1:14" x14ac:dyDescent="0.25">
      <c r="A294" s="66">
        <v>16</v>
      </c>
      <c r="B294" s="28">
        <v>3202160</v>
      </c>
      <c r="C294" s="20" t="s">
        <v>486</v>
      </c>
      <c r="D294" s="20" t="s">
        <v>487</v>
      </c>
      <c r="E294" s="20" t="s">
        <v>69</v>
      </c>
      <c r="F294" s="66" t="s">
        <v>26</v>
      </c>
      <c r="G294" s="66">
        <v>2015</v>
      </c>
      <c r="H294" s="21" t="s">
        <v>448</v>
      </c>
      <c r="I294" s="29" t="s">
        <v>22</v>
      </c>
      <c r="J294" s="22"/>
      <c r="K294" s="22">
        <v>112</v>
      </c>
      <c r="L294" s="22" t="s">
        <v>488</v>
      </c>
      <c r="M294" s="27">
        <v>16</v>
      </c>
      <c r="N294" s="22">
        <v>40</v>
      </c>
    </row>
    <row r="295" spans="1:14" x14ac:dyDescent="0.25">
      <c r="A295" s="66">
        <v>17</v>
      </c>
      <c r="B295" s="28">
        <v>3110542</v>
      </c>
      <c r="C295" s="20" t="s">
        <v>489</v>
      </c>
      <c r="D295" s="20" t="s">
        <v>131</v>
      </c>
      <c r="E295" s="20" t="s">
        <v>30</v>
      </c>
      <c r="F295" s="66" t="s">
        <v>31</v>
      </c>
      <c r="G295" s="66">
        <v>2016</v>
      </c>
      <c r="H295" s="21" t="s">
        <v>448</v>
      </c>
      <c r="I295" s="29" t="s">
        <v>22</v>
      </c>
      <c r="J295" s="22"/>
      <c r="K295" s="22">
        <v>108</v>
      </c>
      <c r="L295" s="22" t="s">
        <v>490</v>
      </c>
      <c r="M295" s="27">
        <v>17</v>
      </c>
      <c r="N295" s="22">
        <v>40</v>
      </c>
    </row>
    <row r="296" spans="1:14" x14ac:dyDescent="0.25">
      <c r="A296" s="66">
        <v>18</v>
      </c>
      <c r="B296" s="28">
        <v>3604088</v>
      </c>
      <c r="C296" s="20" t="s">
        <v>117</v>
      </c>
      <c r="D296" s="20" t="s">
        <v>491</v>
      </c>
      <c r="E296" s="20" t="s">
        <v>119</v>
      </c>
      <c r="F296" s="66" t="s">
        <v>21</v>
      </c>
      <c r="G296" s="66">
        <v>2016</v>
      </c>
      <c r="H296" s="21" t="s">
        <v>448</v>
      </c>
      <c r="I296" s="29" t="s">
        <v>492</v>
      </c>
      <c r="J296" s="22"/>
      <c r="K296" s="22">
        <v>101</v>
      </c>
      <c r="L296" s="22" t="s">
        <v>493</v>
      </c>
      <c r="M296" s="27">
        <v>18</v>
      </c>
      <c r="N296" s="22">
        <v>40</v>
      </c>
    </row>
    <row r="297" spans="1:14" x14ac:dyDescent="0.25">
      <c r="A297" s="66">
        <v>19</v>
      </c>
      <c r="B297" s="28">
        <v>3202147</v>
      </c>
      <c r="C297" s="20" t="s">
        <v>494</v>
      </c>
      <c r="D297" s="20" t="s">
        <v>495</v>
      </c>
      <c r="E297" s="20" t="s">
        <v>69</v>
      </c>
      <c r="F297" s="66" t="s">
        <v>26</v>
      </c>
      <c r="G297" s="66">
        <v>2016</v>
      </c>
      <c r="H297" s="21" t="s">
        <v>448</v>
      </c>
      <c r="I297" s="29" t="s">
        <v>22</v>
      </c>
      <c r="J297" s="22"/>
      <c r="K297" s="22">
        <v>107</v>
      </c>
      <c r="L297" s="22" t="s">
        <v>496</v>
      </c>
      <c r="M297" s="27">
        <v>19</v>
      </c>
      <c r="N297" s="22">
        <v>40</v>
      </c>
    </row>
    <row r="298" spans="1:14" ht="18.75" x14ac:dyDescent="0.3">
      <c r="A298" s="1" t="s">
        <v>0</v>
      </c>
      <c r="B298" s="2"/>
      <c r="C298" s="2"/>
      <c r="D298" s="3"/>
      <c r="E298" s="25" t="s">
        <v>497</v>
      </c>
      <c r="F298" s="6"/>
      <c r="G298" s="6"/>
      <c r="H298" s="7"/>
      <c r="I298" s="6"/>
      <c r="J298" s="6"/>
      <c r="K298" s="6"/>
      <c r="L298" s="8"/>
      <c r="M298" s="8"/>
      <c r="N298" s="8"/>
    </row>
    <row r="299" spans="1:14" ht="18.75" x14ac:dyDescent="0.3">
      <c r="A299" s="42" t="s">
        <v>2</v>
      </c>
      <c r="B299" s="2"/>
      <c r="C299" s="2"/>
      <c r="D299" s="3"/>
      <c r="E299" s="43" t="s">
        <v>498</v>
      </c>
      <c r="F299" s="6"/>
      <c r="G299" s="6"/>
      <c r="H299" s="7"/>
      <c r="I299" s="6"/>
      <c r="J299" s="6"/>
      <c r="K299" s="6"/>
      <c r="L299" s="8"/>
      <c r="M299" s="8"/>
      <c r="N299" s="8"/>
    </row>
    <row r="300" spans="1:14" x14ac:dyDescent="0.25">
      <c r="A300" s="10"/>
      <c r="B300" s="11"/>
      <c r="C300" s="10"/>
      <c r="D300" s="10"/>
      <c r="E300" s="10"/>
      <c r="F300" s="10"/>
      <c r="G300" s="10"/>
      <c r="H300" s="12"/>
      <c r="I300" s="10"/>
      <c r="J300" s="10"/>
      <c r="K300" s="10"/>
      <c r="L300" s="10"/>
      <c r="M300" s="10"/>
      <c r="N300" s="10"/>
    </row>
    <row r="301" spans="1:14" x14ac:dyDescent="0.25">
      <c r="A301" s="14" t="s">
        <v>4</v>
      </c>
      <c r="B301" s="15" t="s">
        <v>5</v>
      </c>
      <c r="C301" s="14" t="s">
        <v>6</v>
      </c>
      <c r="D301" s="14" t="s">
        <v>7</v>
      </c>
      <c r="E301" s="14" t="s">
        <v>8</v>
      </c>
      <c r="F301" s="14" t="s">
        <v>9</v>
      </c>
      <c r="G301" s="14" t="s">
        <v>10</v>
      </c>
      <c r="H301" s="16" t="s">
        <v>11</v>
      </c>
      <c r="I301" s="62" t="s">
        <v>12</v>
      </c>
      <c r="J301" s="14" t="s">
        <v>13</v>
      </c>
      <c r="K301" s="63" t="s">
        <v>499</v>
      </c>
      <c r="L301" s="14" t="s">
        <v>15</v>
      </c>
      <c r="M301" s="14" t="s">
        <v>16</v>
      </c>
      <c r="N301" s="14" t="s">
        <v>17</v>
      </c>
    </row>
    <row r="302" spans="1:14" x14ac:dyDescent="0.25">
      <c r="A302" s="66">
        <v>1</v>
      </c>
      <c r="B302" s="28">
        <v>3111454</v>
      </c>
      <c r="C302" s="20" t="s">
        <v>500</v>
      </c>
      <c r="D302" s="20" t="s">
        <v>501</v>
      </c>
      <c r="E302" s="20" t="s">
        <v>30</v>
      </c>
      <c r="F302" s="66" t="s">
        <v>31</v>
      </c>
      <c r="G302" s="66">
        <v>1983</v>
      </c>
      <c r="H302" s="21" t="s">
        <v>498</v>
      </c>
      <c r="I302" s="114" t="s">
        <v>22</v>
      </c>
      <c r="J302" s="115"/>
      <c r="K302" s="65">
        <v>45</v>
      </c>
      <c r="L302" s="22" t="s">
        <v>502</v>
      </c>
      <c r="M302" s="22">
        <v>1</v>
      </c>
      <c r="N302" s="22">
        <v>20</v>
      </c>
    </row>
    <row r="303" spans="1:14" ht="18.75" x14ac:dyDescent="0.3">
      <c r="A303" s="1" t="s">
        <v>0</v>
      </c>
      <c r="B303" s="2"/>
      <c r="C303" s="2"/>
      <c r="D303" s="3"/>
      <c r="E303" s="25" t="s">
        <v>497</v>
      </c>
      <c r="F303" s="6"/>
      <c r="G303" s="6"/>
      <c r="H303" s="7"/>
      <c r="I303" s="6"/>
      <c r="K303" s="6"/>
      <c r="L303" s="8"/>
      <c r="M303" s="8"/>
      <c r="N303" s="8"/>
    </row>
    <row r="304" spans="1:14" ht="18.75" x14ac:dyDescent="0.3">
      <c r="A304" s="42" t="s">
        <v>2</v>
      </c>
      <c r="B304" s="2"/>
      <c r="C304" s="2"/>
      <c r="D304" s="3"/>
      <c r="E304" s="43" t="s">
        <v>312</v>
      </c>
      <c r="F304" s="6"/>
      <c r="G304" s="6"/>
      <c r="H304" s="7"/>
      <c r="I304" s="6"/>
      <c r="K304" s="6"/>
      <c r="L304" s="8"/>
      <c r="M304" s="8"/>
      <c r="N304" s="8"/>
    </row>
    <row r="305" spans="1:14" x14ac:dyDescent="0.25">
      <c r="A305" s="10"/>
      <c r="B305" s="11"/>
      <c r="C305" s="10"/>
      <c r="D305" s="10"/>
      <c r="E305" s="10"/>
      <c r="F305" s="10"/>
      <c r="G305" s="10"/>
      <c r="H305" s="12"/>
      <c r="I305" s="10"/>
      <c r="K305" s="10"/>
      <c r="L305" s="10"/>
      <c r="M305" s="10"/>
      <c r="N305" s="10"/>
    </row>
    <row r="306" spans="1:14" x14ac:dyDescent="0.25">
      <c r="A306" s="14" t="s">
        <v>4</v>
      </c>
      <c r="B306" s="15" t="s">
        <v>5</v>
      </c>
      <c r="C306" s="14" t="s">
        <v>6</v>
      </c>
      <c r="D306" s="14" t="s">
        <v>7</v>
      </c>
      <c r="E306" s="14" t="s">
        <v>8</v>
      </c>
      <c r="F306" s="14" t="s">
        <v>9</v>
      </c>
      <c r="G306" s="14" t="s">
        <v>10</v>
      </c>
      <c r="H306" s="16" t="s">
        <v>11</v>
      </c>
      <c r="I306" s="14" t="s">
        <v>12</v>
      </c>
      <c r="J306" s="116" t="s">
        <v>13</v>
      </c>
      <c r="K306" s="14" t="s">
        <v>499</v>
      </c>
      <c r="L306" s="14" t="s">
        <v>15</v>
      </c>
      <c r="M306" s="14" t="s">
        <v>16</v>
      </c>
      <c r="N306" s="14" t="s">
        <v>17</v>
      </c>
    </row>
    <row r="307" spans="1:14" x14ac:dyDescent="0.25">
      <c r="A307" s="66">
        <v>1</v>
      </c>
      <c r="B307" s="28">
        <v>3603312</v>
      </c>
      <c r="C307" s="20" t="s">
        <v>503</v>
      </c>
      <c r="D307" s="20" t="s">
        <v>178</v>
      </c>
      <c r="E307" s="20" t="s">
        <v>20</v>
      </c>
      <c r="F307" s="66" t="s">
        <v>21</v>
      </c>
      <c r="G307" s="66">
        <v>1978</v>
      </c>
      <c r="H307" s="21" t="s">
        <v>312</v>
      </c>
      <c r="I307" s="114" t="s">
        <v>22</v>
      </c>
      <c r="J307" s="115"/>
      <c r="K307" s="65">
        <v>52</v>
      </c>
      <c r="L307" s="22" t="s">
        <v>504</v>
      </c>
      <c r="M307" s="22">
        <v>1</v>
      </c>
      <c r="N307" s="22">
        <v>20</v>
      </c>
    </row>
    <row r="308" spans="1:14" x14ac:dyDescent="0.25">
      <c r="A308" s="66">
        <v>2</v>
      </c>
      <c r="B308" s="28">
        <v>3604446</v>
      </c>
      <c r="C308" s="20" t="s">
        <v>313</v>
      </c>
      <c r="D308" s="20" t="s">
        <v>33</v>
      </c>
      <c r="E308" s="20" t="s">
        <v>20</v>
      </c>
      <c r="F308" s="66" t="s">
        <v>21</v>
      </c>
      <c r="G308" s="66">
        <v>1980</v>
      </c>
      <c r="H308" s="21" t="s">
        <v>312</v>
      </c>
      <c r="I308" s="114" t="s">
        <v>22</v>
      </c>
      <c r="J308" s="115"/>
      <c r="K308" s="65">
        <v>50</v>
      </c>
      <c r="L308" s="22" t="s">
        <v>505</v>
      </c>
      <c r="M308" s="22">
        <v>2</v>
      </c>
      <c r="N308" s="22">
        <v>18</v>
      </c>
    </row>
    <row r="309" spans="1:14" x14ac:dyDescent="0.25">
      <c r="A309" s="66">
        <v>3</v>
      </c>
      <c r="B309" s="28">
        <v>3201325</v>
      </c>
      <c r="C309" s="20" t="s">
        <v>316</v>
      </c>
      <c r="D309" s="20" t="s">
        <v>317</v>
      </c>
      <c r="E309" s="20" t="s">
        <v>72</v>
      </c>
      <c r="F309" s="66" t="s">
        <v>26</v>
      </c>
      <c r="G309" s="66">
        <v>1978</v>
      </c>
      <c r="H309" s="21" t="s">
        <v>312</v>
      </c>
      <c r="I309" s="114" t="s">
        <v>22</v>
      </c>
      <c r="J309" s="115"/>
      <c r="K309" s="65">
        <v>48</v>
      </c>
      <c r="L309" s="22" t="s">
        <v>506</v>
      </c>
      <c r="M309" s="22">
        <v>3</v>
      </c>
      <c r="N309" s="22">
        <v>16</v>
      </c>
    </row>
    <row r="310" spans="1:14" x14ac:dyDescent="0.25">
      <c r="A310" s="66">
        <v>4</v>
      </c>
      <c r="B310" s="28">
        <v>3202029</v>
      </c>
      <c r="C310" s="20" t="s">
        <v>507</v>
      </c>
      <c r="D310" s="20" t="s">
        <v>442</v>
      </c>
      <c r="E310" s="20" t="s">
        <v>69</v>
      </c>
      <c r="F310" s="66" t="s">
        <v>26</v>
      </c>
      <c r="G310" s="66">
        <v>1981</v>
      </c>
      <c r="H310" s="21" t="s">
        <v>312</v>
      </c>
      <c r="I310" s="114" t="s">
        <v>22</v>
      </c>
      <c r="J310" s="115"/>
      <c r="K310" s="65">
        <v>47</v>
      </c>
      <c r="L310" s="22" t="s">
        <v>508</v>
      </c>
      <c r="M310" s="22">
        <v>4</v>
      </c>
      <c r="N310" s="22">
        <v>15</v>
      </c>
    </row>
    <row r="311" spans="1:14" x14ac:dyDescent="0.25">
      <c r="A311" s="66">
        <v>5</v>
      </c>
      <c r="B311" s="28">
        <v>3604817</v>
      </c>
      <c r="C311" s="20" t="s">
        <v>509</v>
      </c>
      <c r="D311" s="20" t="s">
        <v>510</v>
      </c>
      <c r="E311" s="20" t="s">
        <v>270</v>
      </c>
      <c r="F311" s="66" t="s">
        <v>21</v>
      </c>
      <c r="G311" s="66">
        <v>1980</v>
      </c>
      <c r="H311" s="21" t="s">
        <v>312</v>
      </c>
      <c r="I311" s="114" t="s">
        <v>22</v>
      </c>
      <c r="J311" s="115"/>
      <c r="K311" s="65">
        <v>49</v>
      </c>
      <c r="L311" s="22" t="s">
        <v>511</v>
      </c>
      <c r="M311" s="22">
        <v>5</v>
      </c>
      <c r="N311" s="22">
        <v>15</v>
      </c>
    </row>
    <row r="312" spans="1:14" x14ac:dyDescent="0.25">
      <c r="A312" s="66">
        <v>6</v>
      </c>
      <c r="B312" s="28">
        <v>3604228</v>
      </c>
      <c r="C312" s="20" t="s">
        <v>503</v>
      </c>
      <c r="D312" s="20" t="s">
        <v>149</v>
      </c>
      <c r="E312" s="20" t="s">
        <v>20</v>
      </c>
      <c r="F312" s="66" t="s">
        <v>21</v>
      </c>
      <c r="G312" s="66">
        <v>1973</v>
      </c>
      <c r="H312" s="21" t="s">
        <v>312</v>
      </c>
      <c r="I312" s="114" t="s">
        <v>22</v>
      </c>
      <c r="J312" s="115"/>
      <c r="K312" s="65">
        <v>51</v>
      </c>
      <c r="L312" s="22" t="s">
        <v>512</v>
      </c>
      <c r="M312" s="22">
        <v>6</v>
      </c>
      <c r="N312" s="22">
        <v>15</v>
      </c>
    </row>
    <row r="313" spans="1:14" x14ac:dyDescent="0.25">
      <c r="A313" s="66">
        <v>7</v>
      </c>
      <c r="B313" s="28">
        <v>3202138</v>
      </c>
      <c r="C313" s="20" t="s">
        <v>513</v>
      </c>
      <c r="D313" s="20" t="s">
        <v>514</v>
      </c>
      <c r="E313" s="20" t="s">
        <v>69</v>
      </c>
      <c r="F313" s="66" t="s">
        <v>26</v>
      </c>
      <c r="G313" s="66">
        <v>1978</v>
      </c>
      <c r="H313" s="21" t="s">
        <v>312</v>
      </c>
      <c r="I313" s="114" t="s">
        <v>22</v>
      </c>
      <c r="J313" s="115"/>
      <c r="K313" s="65">
        <v>46</v>
      </c>
      <c r="L313" s="22" t="s">
        <v>515</v>
      </c>
      <c r="M313" s="22">
        <v>7</v>
      </c>
      <c r="N313" s="22">
        <v>15</v>
      </c>
    </row>
    <row r="314" spans="1:14" x14ac:dyDescent="0.25">
      <c r="A314" s="66">
        <v>8</v>
      </c>
      <c r="B314" s="28">
        <v>3604447</v>
      </c>
      <c r="C314" s="20" t="s">
        <v>516</v>
      </c>
      <c r="D314" s="20" t="s">
        <v>517</v>
      </c>
      <c r="E314" s="20" t="s">
        <v>20</v>
      </c>
      <c r="F314" s="66" t="s">
        <v>21</v>
      </c>
      <c r="G314" s="66">
        <v>1976</v>
      </c>
      <c r="H314" s="21" t="s">
        <v>312</v>
      </c>
      <c r="I314" s="114" t="s">
        <v>22</v>
      </c>
      <c r="J314" s="115"/>
      <c r="K314" s="65">
        <v>53</v>
      </c>
      <c r="L314" s="22" t="s">
        <v>518</v>
      </c>
      <c r="M314" s="22">
        <v>8</v>
      </c>
      <c r="N314" s="22">
        <v>15</v>
      </c>
    </row>
    <row r="315" spans="1:14" ht="18.75" x14ac:dyDescent="0.3">
      <c r="A315" s="1" t="s">
        <v>0</v>
      </c>
      <c r="B315" s="2"/>
      <c r="C315" s="2"/>
      <c r="D315" s="3"/>
      <c r="E315" s="25" t="s">
        <v>497</v>
      </c>
      <c r="F315" s="6"/>
      <c r="G315" s="6"/>
      <c r="H315" s="7"/>
      <c r="I315" s="6"/>
      <c r="K315" s="6"/>
      <c r="L315" s="8"/>
      <c r="M315" s="8"/>
      <c r="N315" s="8"/>
    </row>
    <row r="316" spans="1:14" ht="18.75" x14ac:dyDescent="0.3">
      <c r="A316" s="42" t="s">
        <v>2</v>
      </c>
      <c r="B316" s="2"/>
      <c r="C316" s="2"/>
      <c r="D316" s="3"/>
      <c r="E316" s="43" t="s">
        <v>318</v>
      </c>
      <c r="F316" s="6"/>
      <c r="G316" s="6"/>
      <c r="H316" s="7"/>
      <c r="I316" s="6"/>
      <c r="K316" s="6"/>
      <c r="L316" s="8"/>
      <c r="M316" s="8"/>
      <c r="N316" s="8"/>
    </row>
    <row r="317" spans="1:14" x14ac:dyDescent="0.25">
      <c r="A317" s="10"/>
      <c r="B317" s="11"/>
      <c r="C317" s="10"/>
      <c r="D317" s="10"/>
      <c r="E317" s="10"/>
      <c r="F317" s="10"/>
      <c r="G317" s="10"/>
      <c r="H317" s="12"/>
      <c r="I317" s="10"/>
      <c r="K317" s="10"/>
      <c r="L317" s="10"/>
      <c r="M317" s="10"/>
      <c r="N317" s="10"/>
    </row>
    <row r="318" spans="1:14" x14ac:dyDescent="0.25">
      <c r="A318" s="14" t="s">
        <v>4</v>
      </c>
      <c r="B318" s="15" t="s">
        <v>5</v>
      </c>
      <c r="C318" s="14" t="s">
        <v>6</v>
      </c>
      <c r="D318" s="14" t="s">
        <v>7</v>
      </c>
      <c r="E318" s="14" t="s">
        <v>8</v>
      </c>
      <c r="F318" s="14" t="s">
        <v>9</v>
      </c>
      <c r="G318" s="14" t="s">
        <v>10</v>
      </c>
      <c r="H318" s="16" t="s">
        <v>11</v>
      </c>
      <c r="I318" s="14" t="s">
        <v>12</v>
      </c>
      <c r="J318" s="116" t="s">
        <v>13</v>
      </c>
      <c r="K318" s="14" t="s">
        <v>499</v>
      </c>
      <c r="L318" s="14" t="s">
        <v>15</v>
      </c>
      <c r="M318" s="14" t="s">
        <v>16</v>
      </c>
      <c r="N318" s="14" t="s">
        <v>17</v>
      </c>
    </row>
    <row r="319" spans="1:14" x14ac:dyDescent="0.25">
      <c r="A319" s="66">
        <v>1</v>
      </c>
      <c r="B319" s="28">
        <v>3600330</v>
      </c>
      <c r="C319" s="20" t="s">
        <v>519</v>
      </c>
      <c r="D319" s="20" t="s">
        <v>520</v>
      </c>
      <c r="E319" s="20" t="s">
        <v>34</v>
      </c>
      <c r="F319" s="66" t="s">
        <v>21</v>
      </c>
      <c r="G319" s="66">
        <v>1967</v>
      </c>
      <c r="H319" s="21" t="s">
        <v>318</v>
      </c>
      <c r="I319" s="114" t="s">
        <v>22</v>
      </c>
      <c r="J319" s="115"/>
      <c r="K319" s="65">
        <v>55</v>
      </c>
      <c r="L319" s="22" t="s">
        <v>521</v>
      </c>
      <c r="M319" s="22">
        <v>1</v>
      </c>
      <c r="N319" s="22">
        <v>20</v>
      </c>
    </row>
    <row r="320" spans="1:14" x14ac:dyDescent="0.25">
      <c r="A320" s="66">
        <v>2</v>
      </c>
      <c r="B320" s="28">
        <v>3202024</v>
      </c>
      <c r="C320" s="20" t="s">
        <v>522</v>
      </c>
      <c r="D320" s="20" t="s">
        <v>523</v>
      </c>
      <c r="E320" s="20" t="s">
        <v>69</v>
      </c>
      <c r="F320" s="66" t="s">
        <v>26</v>
      </c>
      <c r="G320" s="66">
        <v>1967</v>
      </c>
      <c r="H320" s="21" t="s">
        <v>318</v>
      </c>
      <c r="I320" s="114" t="s">
        <v>22</v>
      </c>
      <c r="J320" s="115"/>
      <c r="K320" s="65">
        <v>54</v>
      </c>
      <c r="L320" s="22" t="s">
        <v>524</v>
      </c>
      <c r="M320" s="22">
        <v>2</v>
      </c>
      <c r="N320" s="22">
        <v>18</v>
      </c>
    </row>
    <row r="321" spans="1:14" ht="18.75" x14ac:dyDescent="0.3">
      <c r="A321" s="1" t="s">
        <v>0</v>
      </c>
      <c r="B321" s="2"/>
      <c r="C321" s="2"/>
      <c r="D321" s="3"/>
      <c r="E321" s="25" t="s">
        <v>497</v>
      </c>
      <c r="F321" s="6"/>
      <c r="G321" s="6"/>
      <c r="H321" s="7"/>
      <c r="I321" s="6"/>
      <c r="K321" s="6"/>
      <c r="L321" s="8"/>
      <c r="M321" s="8"/>
      <c r="N321" s="8"/>
    </row>
    <row r="322" spans="1:14" ht="18.75" x14ac:dyDescent="0.3">
      <c r="A322" s="42" t="s">
        <v>2</v>
      </c>
      <c r="B322" s="2"/>
      <c r="C322" s="2"/>
      <c r="D322" s="3"/>
      <c r="E322" s="43" t="s">
        <v>330</v>
      </c>
      <c r="F322" s="6"/>
      <c r="G322" s="6"/>
      <c r="H322" s="7"/>
      <c r="I322" s="6"/>
      <c r="K322" s="6"/>
      <c r="L322" s="8"/>
      <c r="M322" s="8"/>
      <c r="N322" s="8"/>
    </row>
    <row r="323" spans="1:14" x14ac:dyDescent="0.25">
      <c r="A323" s="10"/>
      <c r="B323" s="11"/>
      <c r="C323" s="10"/>
      <c r="D323" s="10"/>
      <c r="E323" s="10"/>
      <c r="F323" s="10"/>
      <c r="G323" s="10"/>
      <c r="H323" s="12"/>
      <c r="I323" s="10"/>
      <c r="K323" s="10"/>
      <c r="L323" s="10"/>
      <c r="M323" s="10"/>
      <c r="N323" s="10"/>
    </row>
    <row r="324" spans="1:14" x14ac:dyDescent="0.25">
      <c r="A324" s="14" t="s">
        <v>4</v>
      </c>
      <c r="B324" s="15" t="s">
        <v>5</v>
      </c>
      <c r="C324" s="14" t="s">
        <v>6</v>
      </c>
      <c r="D324" s="14" t="s">
        <v>7</v>
      </c>
      <c r="E324" s="14" t="s">
        <v>8</v>
      </c>
      <c r="F324" s="14" t="s">
        <v>9</v>
      </c>
      <c r="G324" s="14" t="s">
        <v>10</v>
      </c>
      <c r="H324" s="16" t="s">
        <v>11</v>
      </c>
      <c r="I324" s="14" t="s">
        <v>12</v>
      </c>
      <c r="J324" s="116" t="s">
        <v>13</v>
      </c>
      <c r="K324" s="14" t="s">
        <v>499</v>
      </c>
      <c r="L324" s="14" t="s">
        <v>15</v>
      </c>
      <c r="M324" s="14" t="s">
        <v>16</v>
      </c>
      <c r="N324" s="14" t="s">
        <v>17</v>
      </c>
    </row>
    <row r="325" spans="1:14" x14ac:dyDescent="0.25">
      <c r="A325" s="66">
        <v>1</v>
      </c>
      <c r="B325" s="28">
        <v>3611122</v>
      </c>
      <c r="C325" s="20" t="s">
        <v>331</v>
      </c>
      <c r="D325" s="20" t="s">
        <v>332</v>
      </c>
      <c r="E325" s="20" t="s">
        <v>20</v>
      </c>
      <c r="F325" s="66" t="s">
        <v>21</v>
      </c>
      <c r="G325" s="66">
        <v>1964</v>
      </c>
      <c r="H325" s="21" t="s">
        <v>330</v>
      </c>
      <c r="I325" s="114" t="s">
        <v>22</v>
      </c>
      <c r="J325" s="115"/>
      <c r="K325" s="65">
        <v>56</v>
      </c>
      <c r="L325" s="22" t="s">
        <v>525</v>
      </c>
      <c r="M325" s="22">
        <v>1</v>
      </c>
      <c r="N325" s="22">
        <v>20</v>
      </c>
    </row>
    <row r="326" spans="1:14" x14ac:dyDescent="0.25">
      <c r="A326" s="66">
        <v>2</v>
      </c>
      <c r="B326" s="28">
        <v>3603792</v>
      </c>
      <c r="C326" s="20" t="s">
        <v>333</v>
      </c>
      <c r="D326" s="20" t="s">
        <v>332</v>
      </c>
      <c r="E326" s="20" t="s">
        <v>334</v>
      </c>
      <c r="F326" s="66" t="s">
        <v>21</v>
      </c>
      <c r="G326" s="66">
        <v>1963</v>
      </c>
      <c r="H326" s="21" t="s">
        <v>330</v>
      </c>
      <c r="I326" s="114" t="s">
        <v>22</v>
      </c>
      <c r="J326" s="115"/>
      <c r="K326" s="65">
        <v>57</v>
      </c>
      <c r="L326" s="22" t="s">
        <v>526</v>
      </c>
      <c r="M326" s="22">
        <v>2</v>
      </c>
      <c r="N326" s="22">
        <v>18</v>
      </c>
    </row>
    <row r="327" spans="1:14" x14ac:dyDescent="0.25">
      <c r="A327" s="66" t="s">
        <v>80</v>
      </c>
      <c r="B327" s="28">
        <v>3608996</v>
      </c>
      <c r="C327" s="20" t="s">
        <v>527</v>
      </c>
      <c r="D327" s="20" t="s">
        <v>528</v>
      </c>
      <c r="E327" s="20" t="s">
        <v>146</v>
      </c>
      <c r="F327" s="66" t="s">
        <v>21</v>
      </c>
      <c r="G327" s="66">
        <v>1964</v>
      </c>
      <c r="H327" s="21" t="s">
        <v>330</v>
      </c>
      <c r="I327" s="114" t="s">
        <v>22</v>
      </c>
      <c r="J327" s="115"/>
      <c r="K327" s="65">
        <v>58</v>
      </c>
      <c r="L327" s="22"/>
      <c r="M327" s="22" t="s">
        <v>226</v>
      </c>
      <c r="N327" s="22">
        <v>0</v>
      </c>
    </row>
    <row r="328" spans="1:14" ht="18.75" x14ac:dyDescent="0.3">
      <c r="A328" s="1" t="s">
        <v>0</v>
      </c>
      <c r="B328" s="2"/>
      <c r="C328" s="2"/>
      <c r="D328" s="3"/>
      <c r="E328" s="25" t="s">
        <v>497</v>
      </c>
      <c r="F328" s="6"/>
      <c r="G328" s="6"/>
      <c r="H328" s="7"/>
      <c r="I328" s="6"/>
      <c r="K328" s="6"/>
      <c r="L328" s="8"/>
      <c r="M328" s="8"/>
      <c r="N328" s="8"/>
    </row>
    <row r="329" spans="1:14" ht="18.75" x14ac:dyDescent="0.3">
      <c r="A329" s="42" t="s">
        <v>2</v>
      </c>
      <c r="B329" s="2"/>
      <c r="C329" s="2"/>
      <c r="D329" s="3"/>
      <c r="E329" s="43" t="s">
        <v>335</v>
      </c>
      <c r="F329" s="6"/>
      <c r="G329" s="6"/>
      <c r="H329" s="7"/>
      <c r="I329" s="6"/>
      <c r="K329" s="6"/>
      <c r="L329" s="8"/>
      <c r="M329" s="8"/>
      <c r="N329" s="8"/>
    </row>
    <row r="330" spans="1:14" x14ac:dyDescent="0.25">
      <c r="A330" s="10"/>
      <c r="B330" s="11"/>
      <c r="C330" s="10"/>
      <c r="D330" s="10"/>
      <c r="E330" s="10"/>
      <c r="F330" s="10"/>
      <c r="G330" s="10"/>
      <c r="H330" s="12"/>
      <c r="I330" s="10"/>
      <c r="K330" s="10"/>
      <c r="L330" s="10"/>
      <c r="M330" s="10"/>
      <c r="N330" s="10"/>
    </row>
    <row r="331" spans="1:14" x14ac:dyDescent="0.25">
      <c r="A331" s="14" t="s">
        <v>4</v>
      </c>
      <c r="B331" s="15" t="s">
        <v>5</v>
      </c>
      <c r="C331" s="14" t="s">
        <v>6</v>
      </c>
      <c r="D331" s="14" t="s">
        <v>7</v>
      </c>
      <c r="E331" s="14" t="s">
        <v>8</v>
      </c>
      <c r="F331" s="14" t="s">
        <v>9</v>
      </c>
      <c r="G331" s="14" t="s">
        <v>10</v>
      </c>
      <c r="H331" s="16" t="s">
        <v>11</v>
      </c>
      <c r="I331" s="14" t="s">
        <v>12</v>
      </c>
      <c r="J331" s="116" t="s">
        <v>13</v>
      </c>
      <c r="K331" s="14" t="s">
        <v>499</v>
      </c>
      <c r="L331" s="14" t="s">
        <v>15</v>
      </c>
      <c r="M331" s="14" t="s">
        <v>16</v>
      </c>
      <c r="N331" s="14" t="s">
        <v>17</v>
      </c>
    </row>
    <row r="332" spans="1:14" x14ac:dyDescent="0.25">
      <c r="A332" s="66">
        <v>1</v>
      </c>
      <c r="B332" s="28">
        <v>3604084</v>
      </c>
      <c r="C332" s="20" t="s">
        <v>529</v>
      </c>
      <c r="D332" s="20" t="s">
        <v>220</v>
      </c>
      <c r="E332" s="20" t="s">
        <v>119</v>
      </c>
      <c r="F332" s="66" t="s">
        <v>21</v>
      </c>
      <c r="G332" s="66">
        <v>1988</v>
      </c>
      <c r="H332" s="21" t="s">
        <v>335</v>
      </c>
      <c r="I332" s="114" t="s">
        <v>530</v>
      </c>
      <c r="J332" s="115"/>
      <c r="K332" s="65">
        <v>59</v>
      </c>
      <c r="L332" s="22" t="s">
        <v>531</v>
      </c>
      <c r="M332" s="22">
        <v>1</v>
      </c>
      <c r="N332" s="22">
        <v>20</v>
      </c>
    </row>
    <row r="333" spans="1:14" x14ac:dyDescent="0.25">
      <c r="A333" s="66">
        <v>2</v>
      </c>
      <c r="B333" s="28">
        <v>3509987</v>
      </c>
      <c r="C333" s="20" t="s">
        <v>532</v>
      </c>
      <c r="D333" s="20" t="s">
        <v>101</v>
      </c>
      <c r="E333" s="20" t="s">
        <v>533</v>
      </c>
      <c r="F333" s="66" t="s">
        <v>534</v>
      </c>
      <c r="G333" s="66">
        <v>1984</v>
      </c>
      <c r="H333" s="21" t="s">
        <v>335</v>
      </c>
      <c r="I333" s="114" t="s">
        <v>535</v>
      </c>
      <c r="J333" s="115"/>
      <c r="K333" s="65">
        <v>61</v>
      </c>
      <c r="L333" s="22" t="s">
        <v>536</v>
      </c>
      <c r="M333" s="22">
        <v>2</v>
      </c>
      <c r="N333" s="22">
        <v>18</v>
      </c>
    </row>
    <row r="334" spans="1:14" x14ac:dyDescent="0.25">
      <c r="A334" s="66">
        <v>3</v>
      </c>
      <c r="B334" s="28">
        <v>3203729</v>
      </c>
      <c r="C334" s="20" t="s">
        <v>336</v>
      </c>
      <c r="D334" s="20" t="s">
        <v>90</v>
      </c>
      <c r="E334" s="20" t="s">
        <v>337</v>
      </c>
      <c r="F334" s="66" t="s">
        <v>26</v>
      </c>
      <c r="G334" s="66">
        <v>1985</v>
      </c>
      <c r="H334" s="21" t="s">
        <v>335</v>
      </c>
      <c r="I334" s="114" t="s">
        <v>22</v>
      </c>
      <c r="J334" s="115"/>
      <c r="K334" s="65">
        <v>63</v>
      </c>
      <c r="L334" s="22" t="s">
        <v>537</v>
      </c>
      <c r="M334" s="22">
        <v>3</v>
      </c>
      <c r="N334" s="22">
        <v>18</v>
      </c>
    </row>
    <row r="335" spans="1:14" x14ac:dyDescent="0.25">
      <c r="A335" s="66" t="s">
        <v>226</v>
      </c>
      <c r="B335" s="28">
        <v>3203185</v>
      </c>
      <c r="C335" s="20" t="s">
        <v>538</v>
      </c>
      <c r="D335" s="20" t="s">
        <v>539</v>
      </c>
      <c r="E335" s="20" t="s">
        <v>72</v>
      </c>
      <c r="F335" s="66" t="s">
        <v>26</v>
      </c>
      <c r="G335" s="66">
        <v>1990</v>
      </c>
      <c r="H335" s="21" t="s">
        <v>335</v>
      </c>
      <c r="I335" s="114" t="s">
        <v>22</v>
      </c>
      <c r="J335" s="115"/>
      <c r="K335" s="65">
        <v>62</v>
      </c>
      <c r="L335" s="22" t="s">
        <v>80</v>
      </c>
      <c r="M335" s="22" t="s">
        <v>226</v>
      </c>
      <c r="N335" s="22">
        <v>0</v>
      </c>
    </row>
    <row r="336" spans="1:14" ht="18.75" x14ac:dyDescent="0.3">
      <c r="A336" s="1" t="s">
        <v>0</v>
      </c>
      <c r="B336" s="2"/>
      <c r="C336" s="2"/>
      <c r="D336" s="3"/>
      <c r="E336" s="25" t="s">
        <v>497</v>
      </c>
      <c r="F336" s="6"/>
      <c r="G336" s="6"/>
      <c r="H336" s="7"/>
      <c r="I336" s="6"/>
      <c r="K336" s="6"/>
      <c r="L336" s="8"/>
      <c r="M336" s="8"/>
      <c r="N336" s="8"/>
    </row>
    <row r="337" spans="1:14" ht="18.75" x14ac:dyDescent="0.3">
      <c r="A337" s="42" t="s">
        <v>2</v>
      </c>
      <c r="B337" s="2"/>
      <c r="C337" s="2"/>
      <c r="D337" s="3"/>
      <c r="E337" s="43" t="s">
        <v>338</v>
      </c>
      <c r="F337" s="6"/>
      <c r="G337" s="6"/>
      <c r="H337" s="7"/>
      <c r="I337" s="6"/>
      <c r="K337" s="6"/>
      <c r="L337" s="8"/>
      <c r="M337" s="8"/>
      <c r="N337" s="8"/>
    </row>
    <row r="338" spans="1:14" x14ac:dyDescent="0.25">
      <c r="A338" s="10"/>
      <c r="B338" s="11"/>
      <c r="C338" s="10"/>
      <c r="D338" s="10"/>
      <c r="E338" s="10"/>
      <c r="F338" s="10"/>
      <c r="G338" s="10"/>
      <c r="H338" s="12"/>
      <c r="I338" s="10"/>
      <c r="K338" s="10"/>
      <c r="L338" s="10"/>
      <c r="M338" s="10"/>
      <c r="N338" s="10"/>
    </row>
    <row r="339" spans="1:14" x14ac:dyDescent="0.25">
      <c r="A339" s="14" t="s">
        <v>4</v>
      </c>
      <c r="B339" s="15" t="s">
        <v>5</v>
      </c>
      <c r="C339" s="14" t="s">
        <v>6</v>
      </c>
      <c r="D339" s="14" t="s">
        <v>7</v>
      </c>
      <c r="E339" s="14" t="s">
        <v>8</v>
      </c>
      <c r="F339" s="14" t="s">
        <v>9</v>
      </c>
      <c r="G339" s="14" t="s">
        <v>10</v>
      </c>
      <c r="H339" s="16" t="s">
        <v>11</v>
      </c>
      <c r="I339" s="14" t="s">
        <v>12</v>
      </c>
      <c r="J339" s="116" t="s">
        <v>13</v>
      </c>
      <c r="K339" s="14" t="s">
        <v>499</v>
      </c>
      <c r="L339" s="14" t="s">
        <v>15</v>
      </c>
      <c r="M339" s="14" t="s">
        <v>16</v>
      </c>
      <c r="N339" s="14" t="s">
        <v>17</v>
      </c>
    </row>
    <row r="340" spans="1:14" x14ac:dyDescent="0.25">
      <c r="A340" s="22">
        <v>1</v>
      </c>
      <c r="B340" s="28">
        <v>3603303</v>
      </c>
      <c r="C340" s="20" t="s">
        <v>540</v>
      </c>
      <c r="D340" s="20" t="s">
        <v>541</v>
      </c>
      <c r="E340" s="20" t="s">
        <v>20</v>
      </c>
      <c r="F340" s="66" t="s">
        <v>21</v>
      </c>
      <c r="G340" s="66">
        <v>1977</v>
      </c>
      <c r="H340" s="21" t="s">
        <v>338</v>
      </c>
      <c r="I340" s="114" t="s">
        <v>22</v>
      </c>
      <c r="J340" s="115"/>
      <c r="K340" s="65">
        <v>67</v>
      </c>
      <c r="L340" s="22" t="s">
        <v>542</v>
      </c>
      <c r="M340" s="22">
        <v>1</v>
      </c>
      <c r="N340" s="22">
        <v>20</v>
      </c>
    </row>
    <row r="341" spans="1:14" x14ac:dyDescent="0.25">
      <c r="A341" s="14">
        <v>2</v>
      </c>
      <c r="B341" s="28">
        <v>3604448</v>
      </c>
      <c r="C341" s="20" t="s">
        <v>543</v>
      </c>
      <c r="D341" s="20" t="s">
        <v>544</v>
      </c>
      <c r="E341" s="20" t="s">
        <v>20</v>
      </c>
      <c r="F341" s="66" t="s">
        <v>21</v>
      </c>
      <c r="G341" s="66">
        <v>1978</v>
      </c>
      <c r="H341" s="21" t="s">
        <v>338</v>
      </c>
      <c r="I341" s="114" t="s">
        <v>22</v>
      </c>
      <c r="J341" s="115"/>
      <c r="K341" s="65">
        <v>73</v>
      </c>
      <c r="L341" s="14" t="s">
        <v>545</v>
      </c>
      <c r="M341" s="14">
        <v>2</v>
      </c>
      <c r="N341" s="22">
        <v>18</v>
      </c>
    </row>
    <row r="342" spans="1:14" x14ac:dyDescent="0.25">
      <c r="A342" s="22">
        <v>3</v>
      </c>
      <c r="B342" s="28">
        <v>3202034</v>
      </c>
      <c r="C342" s="20" t="s">
        <v>546</v>
      </c>
      <c r="D342" s="20" t="s">
        <v>216</v>
      </c>
      <c r="E342" s="20" t="s">
        <v>69</v>
      </c>
      <c r="F342" s="66" t="s">
        <v>26</v>
      </c>
      <c r="G342" s="66">
        <v>1976</v>
      </c>
      <c r="H342" s="21" t="s">
        <v>338</v>
      </c>
      <c r="I342" s="114" t="s">
        <v>22</v>
      </c>
      <c r="J342" s="115"/>
      <c r="K342" s="65">
        <v>71</v>
      </c>
      <c r="L342" s="22" t="s">
        <v>547</v>
      </c>
      <c r="M342" s="22">
        <v>3</v>
      </c>
      <c r="N342" s="22">
        <v>16</v>
      </c>
    </row>
    <row r="343" spans="1:14" x14ac:dyDescent="0.25">
      <c r="A343" s="22">
        <v>4</v>
      </c>
      <c r="B343" s="28">
        <v>3111453</v>
      </c>
      <c r="C343" s="20" t="s">
        <v>50</v>
      </c>
      <c r="D343" s="20" t="s">
        <v>109</v>
      </c>
      <c r="E343" s="20" t="s">
        <v>30</v>
      </c>
      <c r="F343" s="66" t="s">
        <v>31</v>
      </c>
      <c r="G343" s="66">
        <v>1979</v>
      </c>
      <c r="H343" s="21" t="s">
        <v>338</v>
      </c>
      <c r="I343" s="114" t="s">
        <v>22</v>
      </c>
      <c r="J343" s="115"/>
      <c r="K343" s="65">
        <v>68</v>
      </c>
      <c r="L343" s="22" t="s">
        <v>548</v>
      </c>
      <c r="M343" s="22">
        <v>4</v>
      </c>
      <c r="N343" s="22">
        <v>15</v>
      </c>
    </row>
    <row r="344" spans="1:14" x14ac:dyDescent="0.25">
      <c r="A344" s="22">
        <v>5</v>
      </c>
      <c r="B344" s="28">
        <v>3302107</v>
      </c>
      <c r="C344" s="20" t="s">
        <v>549</v>
      </c>
      <c r="D344" s="20" t="s">
        <v>550</v>
      </c>
      <c r="E344" s="20" t="s">
        <v>551</v>
      </c>
      <c r="F344" s="66" t="s">
        <v>264</v>
      </c>
      <c r="G344" s="66">
        <v>1976</v>
      </c>
      <c r="H344" s="21" t="s">
        <v>552</v>
      </c>
      <c r="I344" s="114" t="s">
        <v>22</v>
      </c>
      <c r="J344" s="115"/>
      <c r="K344" s="65">
        <v>69</v>
      </c>
      <c r="L344" s="22" t="s">
        <v>553</v>
      </c>
      <c r="M344" s="22">
        <v>5</v>
      </c>
      <c r="N344" s="22" t="s">
        <v>690</v>
      </c>
    </row>
    <row r="345" spans="1:14" x14ac:dyDescent="0.25">
      <c r="A345" s="22">
        <v>6</v>
      </c>
      <c r="B345" s="28">
        <v>3201752</v>
      </c>
      <c r="C345" s="20" t="s">
        <v>554</v>
      </c>
      <c r="D345" s="20" t="s">
        <v>555</v>
      </c>
      <c r="E345" s="20" t="s">
        <v>337</v>
      </c>
      <c r="F345" s="66" t="s">
        <v>26</v>
      </c>
      <c r="G345" s="66">
        <v>1972</v>
      </c>
      <c r="H345" s="21" t="s">
        <v>338</v>
      </c>
      <c r="I345" s="114" t="s">
        <v>22</v>
      </c>
      <c r="J345" s="115"/>
      <c r="K345" s="65">
        <v>65</v>
      </c>
      <c r="L345" s="22" t="s">
        <v>556</v>
      </c>
      <c r="M345" s="22">
        <v>6</v>
      </c>
      <c r="N345" s="22">
        <v>13</v>
      </c>
    </row>
    <row r="346" spans="1:14" x14ac:dyDescent="0.25">
      <c r="A346" s="22">
        <v>7</v>
      </c>
      <c r="B346" s="28">
        <v>3610078</v>
      </c>
      <c r="C346" s="20" t="s">
        <v>340</v>
      </c>
      <c r="D346" s="20" t="s">
        <v>341</v>
      </c>
      <c r="E346" s="20" t="s">
        <v>43</v>
      </c>
      <c r="F346" s="66" t="s">
        <v>21</v>
      </c>
      <c r="G346" s="66">
        <v>1980</v>
      </c>
      <c r="H346" s="21" t="s">
        <v>338</v>
      </c>
      <c r="I346" s="114" t="s">
        <v>22</v>
      </c>
      <c r="J346" s="115"/>
      <c r="K346" s="65">
        <v>66</v>
      </c>
      <c r="L346" s="22" t="s">
        <v>557</v>
      </c>
      <c r="M346" s="22">
        <v>7</v>
      </c>
      <c r="N346" s="22">
        <v>13</v>
      </c>
    </row>
    <row r="347" spans="1:14" x14ac:dyDescent="0.25">
      <c r="A347" s="22" t="s">
        <v>226</v>
      </c>
      <c r="B347" s="28">
        <v>3301900</v>
      </c>
      <c r="C347" s="20" t="s">
        <v>558</v>
      </c>
      <c r="D347" s="20" t="s">
        <v>209</v>
      </c>
      <c r="E347" s="20" t="s">
        <v>263</v>
      </c>
      <c r="F347" s="66" t="s">
        <v>264</v>
      </c>
      <c r="G347" s="66">
        <v>1981</v>
      </c>
      <c r="H347" s="21" t="s">
        <v>552</v>
      </c>
      <c r="I347" s="114" t="s">
        <v>22</v>
      </c>
      <c r="J347" s="115"/>
      <c r="K347" s="65">
        <v>64</v>
      </c>
      <c r="L347" s="22" t="s">
        <v>80</v>
      </c>
      <c r="M347" s="22" t="s">
        <v>226</v>
      </c>
      <c r="N347" s="22">
        <v>0</v>
      </c>
    </row>
    <row r="348" spans="1:14" x14ac:dyDescent="0.25">
      <c r="A348" s="22" t="s">
        <v>226</v>
      </c>
      <c r="B348" s="28">
        <v>12601514</v>
      </c>
      <c r="C348" s="20" t="s">
        <v>559</v>
      </c>
      <c r="D348" s="20" t="s">
        <v>162</v>
      </c>
      <c r="E348" s="20" t="s">
        <v>347</v>
      </c>
      <c r="F348" s="66" t="s">
        <v>348</v>
      </c>
      <c r="G348" s="66">
        <v>1974</v>
      </c>
      <c r="H348" s="21" t="s">
        <v>338</v>
      </c>
      <c r="I348" s="114" t="s">
        <v>22</v>
      </c>
      <c r="J348" s="115"/>
      <c r="K348" s="65">
        <v>70</v>
      </c>
      <c r="L348" s="22" t="s">
        <v>80</v>
      </c>
      <c r="M348" s="22" t="s">
        <v>226</v>
      </c>
      <c r="N348" s="22">
        <v>0</v>
      </c>
    </row>
    <row r="349" spans="1:14" x14ac:dyDescent="0.25">
      <c r="A349" s="14" t="s">
        <v>226</v>
      </c>
      <c r="B349" s="28">
        <v>3605863</v>
      </c>
      <c r="C349" s="20" t="s">
        <v>560</v>
      </c>
      <c r="D349" s="20" t="s">
        <v>561</v>
      </c>
      <c r="E349" s="20" t="s">
        <v>20</v>
      </c>
      <c r="F349" s="66" t="s">
        <v>21</v>
      </c>
      <c r="G349" s="66">
        <v>1977</v>
      </c>
      <c r="H349" s="21" t="s">
        <v>338</v>
      </c>
      <c r="I349" s="114" t="s">
        <v>22</v>
      </c>
      <c r="J349" s="115"/>
      <c r="K349" s="65">
        <v>72</v>
      </c>
      <c r="L349" s="14" t="s">
        <v>80</v>
      </c>
      <c r="M349" s="14" t="s">
        <v>226</v>
      </c>
      <c r="N349" s="22">
        <v>0</v>
      </c>
    </row>
    <row r="350" spans="1:14" ht="18.75" x14ac:dyDescent="0.3">
      <c r="A350" s="1" t="s">
        <v>0</v>
      </c>
      <c r="B350" s="2"/>
      <c r="C350" s="2"/>
      <c r="D350" s="3"/>
      <c r="E350" s="25" t="s">
        <v>497</v>
      </c>
      <c r="F350" s="6"/>
      <c r="G350" s="6"/>
      <c r="H350" s="7"/>
      <c r="I350" s="6"/>
      <c r="K350" s="6"/>
      <c r="L350" s="8"/>
      <c r="M350" s="8"/>
      <c r="N350" s="8"/>
    </row>
    <row r="351" spans="1:14" ht="18.75" x14ac:dyDescent="0.3">
      <c r="A351" s="42" t="s">
        <v>2</v>
      </c>
      <c r="B351" s="2"/>
      <c r="C351" s="2"/>
      <c r="D351" s="3"/>
      <c r="E351" s="43" t="s">
        <v>349</v>
      </c>
      <c r="F351" s="6"/>
      <c r="G351" s="6"/>
      <c r="H351" s="7"/>
      <c r="I351" s="6"/>
      <c r="K351" s="6"/>
      <c r="L351" s="8"/>
      <c r="M351" s="8"/>
      <c r="N351" s="8"/>
    </row>
    <row r="352" spans="1:14" x14ac:dyDescent="0.25">
      <c r="A352" s="10"/>
      <c r="B352" s="11"/>
      <c r="C352" s="10"/>
      <c r="D352" s="10"/>
      <c r="E352" s="10"/>
      <c r="F352" s="10"/>
      <c r="G352" s="10"/>
      <c r="H352" s="12"/>
      <c r="I352" s="10"/>
      <c r="K352" s="10"/>
      <c r="L352" s="10"/>
      <c r="M352" s="10"/>
      <c r="N352" s="10"/>
    </row>
    <row r="353" spans="1:14" x14ac:dyDescent="0.25">
      <c r="A353" s="14" t="s">
        <v>4</v>
      </c>
      <c r="B353" s="15" t="s">
        <v>5</v>
      </c>
      <c r="C353" s="14" t="s">
        <v>6</v>
      </c>
      <c r="D353" s="14" t="s">
        <v>7</v>
      </c>
      <c r="E353" s="14" t="s">
        <v>8</v>
      </c>
      <c r="F353" s="14" t="s">
        <v>9</v>
      </c>
      <c r="G353" s="14" t="s">
        <v>10</v>
      </c>
      <c r="H353" s="16" t="s">
        <v>11</v>
      </c>
      <c r="I353" s="14" t="s">
        <v>12</v>
      </c>
      <c r="J353" s="116" t="s">
        <v>13</v>
      </c>
      <c r="K353" s="14" t="s">
        <v>499</v>
      </c>
      <c r="L353" s="14" t="s">
        <v>15</v>
      </c>
      <c r="M353" s="14" t="s">
        <v>16</v>
      </c>
      <c r="N353" s="14" t="s">
        <v>17</v>
      </c>
    </row>
    <row r="354" spans="1:14" x14ac:dyDescent="0.25">
      <c r="A354" s="66">
        <v>1</v>
      </c>
      <c r="B354" s="28">
        <v>3201702</v>
      </c>
      <c r="C354" s="20" t="s">
        <v>562</v>
      </c>
      <c r="D354" s="20" t="s">
        <v>162</v>
      </c>
      <c r="E354" s="20" t="s">
        <v>25</v>
      </c>
      <c r="F354" s="66" t="s">
        <v>26</v>
      </c>
      <c r="G354" s="66">
        <v>1970</v>
      </c>
      <c r="H354" s="21" t="s">
        <v>349</v>
      </c>
      <c r="I354" s="114" t="s">
        <v>22</v>
      </c>
      <c r="J354" s="115"/>
      <c r="K354" s="65">
        <v>77</v>
      </c>
      <c r="L354" s="22" t="s">
        <v>563</v>
      </c>
      <c r="M354" s="22">
        <v>1</v>
      </c>
      <c r="N354" s="22">
        <v>20</v>
      </c>
    </row>
    <row r="355" spans="1:14" x14ac:dyDescent="0.25">
      <c r="A355" s="66">
        <v>2</v>
      </c>
      <c r="B355" s="28">
        <v>3201700</v>
      </c>
      <c r="C355" s="20" t="s">
        <v>564</v>
      </c>
      <c r="D355" s="20" t="s">
        <v>565</v>
      </c>
      <c r="E355" s="20" t="s">
        <v>25</v>
      </c>
      <c r="F355" s="66" t="s">
        <v>26</v>
      </c>
      <c r="G355" s="66">
        <v>1968</v>
      </c>
      <c r="H355" s="21" t="s">
        <v>349</v>
      </c>
      <c r="I355" s="114" t="s">
        <v>22</v>
      </c>
      <c r="J355" s="115"/>
      <c r="K355" s="65">
        <v>76</v>
      </c>
      <c r="L355" s="22" t="s">
        <v>566</v>
      </c>
      <c r="M355" s="22">
        <v>2</v>
      </c>
      <c r="N355" s="22">
        <v>18</v>
      </c>
    </row>
    <row r="356" spans="1:14" x14ac:dyDescent="0.25">
      <c r="A356" s="66">
        <v>3</v>
      </c>
      <c r="B356" s="28">
        <v>3604865</v>
      </c>
      <c r="C356" s="20" t="s">
        <v>567</v>
      </c>
      <c r="D356" s="20" t="s">
        <v>568</v>
      </c>
      <c r="E356" s="20" t="s">
        <v>569</v>
      </c>
      <c r="F356" s="66" t="s">
        <v>21</v>
      </c>
      <c r="G356" s="66">
        <v>1965</v>
      </c>
      <c r="H356" s="21" t="s">
        <v>349</v>
      </c>
      <c r="I356" s="114" t="s">
        <v>22</v>
      </c>
      <c r="J356" s="115"/>
      <c r="K356" s="65">
        <v>75</v>
      </c>
      <c r="L356" s="22" t="s">
        <v>570</v>
      </c>
      <c r="M356" s="22">
        <v>3</v>
      </c>
      <c r="N356" s="22">
        <v>16</v>
      </c>
    </row>
    <row r="357" spans="1:14" x14ac:dyDescent="0.25">
      <c r="A357" s="66">
        <v>4</v>
      </c>
      <c r="B357" s="28">
        <v>3604456</v>
      </c>
      <c r="C357" s="20" t="s">
        <v>288</v>
      </c>
      <c r="D357" s="20" t="s">
        <v>98</v>
      </c>
      <c r="E357" s="20" t="s">
        <v>43</v>
      </c>
      <c r="F357" s="66" t="s">
        <v>21</v>
      </c>
      <c r="G357" s="66">
        <v>1968</v>
      </c>
      <c r="H357" s="21" t="s">
        <v>349</v>
      </c>
      <c r="I357" s="114" t="s">
        <v>571</v>
      </c>
      <c r="J357" s="115"/>
      <c r="K357" s="65">
        <v>74</v>
      </c>
      <c r="L357" s="22" t="s">
        <v>572</v>
      </c>
      <c r="M357" s="22">
        <v>4</v>
      </c>
      <c r="N357" s="22">
        <v>16</v>
      </c>
    </row>
    <row r="358" spans="1:14" ht="18.75" x14ac:dyDescent="0.3">
      <c r="A358" s="1" t="s">
        <v>0</v>
      </c>
      <c r="B358" s="2"/>
      <c r="C358" s="2"/>
      <c r="D358" s="3"/>
      <c r="E358" s="25" t="s">
        <v>497</v>
      </c>
      <c r="F358" s="6"/>
      <c r="G358" s="6"/>
      <c r="H358" s="7"/>
      <c r="I358" s="6"/>
      <c r="K358" s="6"/>
      <c r="L358" s="8"/>
      <c r="M358" s="8"/>
      <c r="N358" s="8"/>
    </row>
    <row r="359" spans="1:14" ht="18.75" x14ac:dyDescent="0.3">
      <c r="A359" s="42" t="s">
        <v>2</v>
      </c>
      <c r="B359" s="2"/>
      <c r="C359" s="2"/>
      <c r="D359" s="3"/>
      <c r="E359" s="43" t="s">
        <v>353</v>
      </c>
      <c r="F359" s="6"/>
      <c r="G359" s="6"/>
      <c r="H359" s="7"/>
      <c r="I359" s="6"/>
      <c r="K359" s="6"/>
      <c r="L359" s="8"/>
      <c r="M359" s="8"/>
      <c r="N359" s="8"/>
    </row>
    <row r="360" spans="1:14" x14ac:dyDescent="0.25">
      <c r="A360" s="10"/>
      <c r="B360" s="11"/>
      <c r="C360" s="10"/>
      <c r="D360" s="10"/>
      <c r="E360" s="10"/>
      <c r="F360" s="10"/>
      <c r="G360" s="10"/>
      <c r="H360" s="12"/>
      <c r="I360" s="10"/>
      <c r="K360" s="10"/>
      <c r="L360" s="10"/>
      <c r="M360" s="10"/>
      <c r="N360" s="10"/>
    </row>
    <row r="361" spans="1:14" x14ac:dyDescent="0.25">
      <c r="A361" s="14" t="s">
        <v>4</v>
      </c>
      <c r="B361" s="15" t="s">
        <v>5</v>
      </c>
      <c r="C361" s="14" t="s">
        <v>6</v>
      </c>
      <c r="D361" s="14" t="s">
        <v>7</v>
      </c>
      <c r="E361" s="14" t="s">
        <v>8</v>
      </c>
      <c r="F361" s="14" t="s">
        <v>9</v>
      </c>
      <c r="G361" s="14" t="s">
        <v>10</v>
      </c>
      <c r="H361" s="16" t="s">
        <v>11</v>
      </c>
      <c r="I361" s="14" t="s">
        <v>12</v>
      </c>
      <c r="J361" s="116" t="s">
        <v>13</v>
      </c>
      <c r="K361" s="14" t="s">
        <v>499</v>
      </c>
      <c r="L361" s="14" t="s">
        <v>15</v>
      </c>
      <c r="M361" s="14" t="s">
        <v>16</v>
      </c>
      <c r="N361" s="14" t="s">
        <v>17</v>
      </c>
    </row>
    <row r="362" spans="1:14" x14ac:dyDescent="0.25">
      <c r="A362" s="66">
        <v>1</v>
      </c>
      <c r="B362" s="28">
        <v>16800968</v>
      </c>
      <c r="C362" s="20" t="s">
        <v>573</v>
      </c>
      <c r="D362" s="20" t="s">
        <v>400</v>
      </c>
      <c r="E362" s="20" t="s">
        <v>574</v>
      </c>
      <c r="F362" s="66" t="s">
        <v>575</v>
      </c>
      <c r="G362" s="66">
        <v>1964</v>
      </c>
      <c r="H362" s="21" t="s">
        <v>576</v>
      </c>
      <c r="I362" s="114" t="s">
        <v>577</v>
      </c>
      <c r="J362" s="115"/>
      <c r="K362" s="65">
        <v>78</v>
      </c>
      <c r="L362" s="22" t="s">
        <v>578</v>
      </c>
      <c r="M362" s="22">
        <v>1</v>
      </c>
      <c r="N362" s="22" t="s">
        <v>690</v>
      </c>
    </row>
    <row r="363" spans="1:14" x14ac:dyDescent="0.25">
      <c r="A363" s="66">
        <v>2</v>
      </c>
      <c r="B363" s="28">
        <v>3604706</v>
      </c>
      <c r="C363" s="20" t="s">
        <v>579</v>
      </c>
      <c r="D363" s="20" t="s">
        <v>341</v>
      </c>
      <c r="E363" s="20" t="s">
        <v>270</v>
      </c>
      <c r="F363" s="66" t="s">
        <v>21</v>
      </c>
      <c r="G363" s="66">
        <v>1960</v>
      </c>
      <c r="H363" s="21" t="s">
        <v>353</v>
      </c>
      <c r="I363" s="114" t="s">
        <v>22</v>
      </c>
      <c r="J363" s="115"/>
      <c r="K363" s="65">
        <v>81</v>
      </c>
      <c r="L363" s="22" t="s">
        <v>580</v>
      </c>
      <c r="M363" s="22">
        <v>2</v>
      </c>
      <c r="N363" s="22">
        <v>18</v>
      </c>
    </row>
    <row r="364" spans="1:14" x14ac:dyDescent="0.25">
      <c r="A364" s="66">
        <v>3</v>
      </c>
      <c r="B364" s="28">
        <v>3201369</v>
      </c>
      <c r="C364" s="20" t="s">
        <v>358</v>
      </c>
      <c r="D364" s="20" t="s">
        <v>359</v>
      </c>
      <c r="E364" s="20" t="s">
        <v>64</v>
      </c>
      <c r="F364" s="66" t="s">
        <v>26</v>
      </c>
      <c r="G364" s="66">
        <v>1962</v>
      </c>
      <c r="H364" s="21" t="s">
        <v>353</v>
      </c>
      <c r="I364" s="114" t="s">
        <v>22</v>
      </c>
      <c r="J364" s="115"/>
      <c r="K364" s="65">
        <v>80</v>
      </c>
      <c r="L364" s="22" t="s">
        <v>581</v>
      </c>
      <c r="M364" s="22">
        <v>3</v>
      </c>
      <c r="N364" s="22">
        <v>16</v>
      </c>
    </row>
    <row r="365" spans="1:14" x14ac:dyDescent="0.25">
      <c r="A365" s="66">
        <v>4</v>
      </c>
      <c r="B365" s="28">
        <v>3603787</v>
      </c>
      <c r="C365" s="20" t="s">
        <v>363</v>
      </c>
      <c r="D365" s="20" t="s">
        <v>364</v>
      </c>
      <c r="E365" s="20" t="s">
        <v>334</v>
      </c>
      <c r="F365" s="66" t="s">
        <v>21</v>
      </c>
      <c r="G365" s="66">
        <v>1959</v>
      </c>
      <c r="H365" s="21" t="s">
        <v>353</v>
      </c>
      <c r="I365" s="114" t="s">
        <v>22</v>
      </c>
      <c r="J365" s="115"/>
      <c r="K365" s="65">
        <v>79</v>
      </c>
      <c r="L365" s="22" t="s">
        <v>582</v>
      </c>
      <c r="M365" s="22">
        <v>4</v>
      </c>
      <c r="N365" s="22">
        <v>15</v>
      </c>
    </row>
    <row r="366" spans="1:14" ht="18.75" x14ac:dyDescent="0.3">
      <c r="A366" s="1" t="s">
        <v>0</v>
      </c>
      <c r="B366" s="2"/>
      <c r="C366" s="2"/>
      <c r="D366" s="3"/>
      <c r="E366" s="25" t="s">
        <v>583</v>
      </c>
      <c r="F366" s="6"/>
      <c r="G366" s="6"/>
      <c r="H366" s="40"/>
      <c r="I366" s="6"/>
      <c r="J366" s="6"/>
      <c r="K366" s="6"/>
      <c r="L366" s="8"/>
      <c r="M366" s="8"/>
      <c r="N366" s="8"/>
    </row>
    <row r="367" spans="1:14" ht="18.75" x14ac:dyDescent="0.3">
      <c r="A367" s="1" t="s">
        <v>2</v>
      </c>
      <c r="B367" s="2"/>
      <c r="C367" s="2"/>
      <c r="D367" s="3"/>
      <c r="E367" s="25" t="s">
        <v>164</v>
      </c>
      <c r="F367" s="6"/>
      <c r="G367" s="6"/>
      <c r="H367" s="40"/>
      <c r="I367" s="6"/>
      <c r="J367" s="6"/>
      <c r="K367" s="6"/>
      <c r="L367" s="8"/>
      <c r="M367" s="8"/>
      <c r="N367" s="8"/>
    </row>
    <row r="368" spans="1:14" x14ac:dyDescent="0.25">
      <c r="A368" s="10"/>
      <c r="B368" s="10"/>
      <c r="C368" s="10"/>
      <c r="D368" s="10"/>
      <c r="E368" s="10"/>
      <c r="F368" s="10"/>
      <c r="G368" s="10"/>
      <c r="H368" s="11"/>
      <c r="I368" s="10"/>
      <c r="J368" s="10"/>
      <c r="K368" s="10"/>
      <c r="L368" s="10"/>
      <c r="M368" s="10"/>
      <c r="N368" s="10"/>
    </row>
    <row r="369" spans="1:14" x14ac:dyDescent="0.25">
      <c r="A369" s="14" t="s">
        <v>4</v>
      </c>
      <c r="B369" s="14" t="s">
        <v>5</v>
      </c>
      <c r="C369" s="14" t="s">
        <v>6</v>
      </c>
      <c r="D369" s="14" t="s">
        <v>7</v>
      </c>
      <c r="E369" s="14" t="s">
        <v>8</v>
      </c>
      <c r="F369" s="14" t="s">
        <v>9</v>
      </c>
      <c r="G369" s="14" t="s">
        <v>10</v>
      </c>
      <c r="H369" s="15" t="s">
        <v>11</v>
      </c>
      <c r="I369" s="14" t="s">
        <v>12</v>
      </c>
      <c r="J369" s="14" t="s">
        <v>13</v>
      </c>
      <c r="K369" s="14" t="s">
        <v>411</v>
      </c>
      <c r="L369" s="14" t="s">
        <v>15</v>
      </c>
      <c r="M369" s="14" t="s">
        <v>16</v>
      </c>
      <c r="N369" s="14" t="s">
        <v>17</v>
      </c>
    </row>
    <row r="370" spans="1:14" x14ac:dyDescent="0.25">
      <c r="A370" s="14">
        <v>1</v>
      </c>
      <c r="B370" s="28">
        <v>3604738</v>
      </c>
      <c r="C370" s="19" t="s">
        <v>584</v>
      </c>
      <c r="D370" s="19" t="s">
        <v>585</v>
      </c>
      <c r="E370" s="19" t="s">
        <v>37</v>
      </c>
      <c r="F370" s="66" t="s">
        <v>21</v>
      </c>
      <c r="G370" s="66">
        <v>2011</v>
      </c>
      <c r="H370" s="44" t="s">
        <v>164</v>
      </c>
      <c r="I370" s="44" t="s">
        <v>22</v>
      </c>
      <c r="J370" s="14"/>
      <c r="K370" s="14">
        <v>34</v>
      </c>
      <c r="L370" s="14" t="s">
        <v>586</v>
      </c>
      <c r="M370" s="14">
        <v>1</v>
      </c>
      <c r="N370" s="22">
        <v>40</v>
      </c>
    </row>
    <row r="371" spans="1:14" x14ac:dyDescent="0.25">
      <c r="A371" s="14">
        <v>2</v>
      </c>
      <c r="B371" s="28">
        <v>3202189</v>
      </c>
      <c r="C371" s="19" t="s">
        <v>587</v>
      </c>
      <c r="D371" s="19" t="s">
        <v>253</v>
      </c>
      <c r="E371" s="19" t="s">
        <v>25</v>
      </c>
      <c r="F371" s="66" t="s">
        <v>26</v>
      </c>
      <c r="G371" s="66">
        <v>2011</v>
      </c>
      <c r="H371" s="44" t="s">
        <v>164</v>
      </c>
      <c r="I371" s="44" t="s">
        <v>588</v>
      </c>
      <c r="J371" s="21"/>
      <c r="K371" s="14">
        <v>29</v>
      </c>
      <c r="L371" s="14" t="s">
        <v>589</v>
      </c>
      <c r="M371" s="14">
        <v>2</v>
      </c>
      <c r="N371" s="22">
        <v>38</v>
      </c>
    </row>
    <row r="372" spans="1:14" x14ac:dyDescent="0.25">
      <c r="A372" s="14">
        <v>3</v>
      </c>
      <c r="B372" s="28">
        <v>3604893</v>
      </c>
      <c r="C372" s="19" t="s">
        <v>590</v>
      </c>
      <c r="D372" s="19" t="s">
        <v>591</v>
      </c>
      <c r="E372" s="19" t="s">
        <v>60</v>
      </c>
      <c r="F372" s="66" t="s">
        <v>21</v>
      </c>
      <c r="G372" s="66">
        <v>2011</v>
      </c>
      <c r="H372" s="44" t="s">
        <v>164</v>
      </c>
      <c r="I372" s="44" t="s">
        <v>22</v>
      </c>
      <c r="J372" s="14"/>
      <c r="K372" s="14">
        <v>33</v>
      </c>
      <c r="L372" s="14" t="s">
        <v>592</v>
      </c>
      <c r="M372" s="14">
        <v>3</v>
      </c>
      <c r="N372" s="22">
        <v>36</v>
      </c>
    </row>
    <row r="373" spans="1:14" x14ac:dyDescent="0.25">
      <c r="A373" s="14">
        <v>4</v>
      </c>
      <c r="B373" s="28">
        <v>3202106</v>
      </c>
      <c r="C373" s="19" t="s">
        <v>593</v>
      </c>
      <c r="D373" s="19" t="s">
        <v>594</v>
      </c>
      <c r="E373" s="19" t="s">
        <v>284</v>
      </c>
      <c r="F373" s="66" t="s">
        <v>26</v>
      </c>
      <c r="G373" s="66">
        <v>2011</v>
      </c>
      <c r="H373" s="44" t="s">
        <v>164</v>
      </c>
      <c r="I373" s="44" t="s">
        <v>595</v>
      </c>
      <c r="J373" s="21"/>
      <c r="K373" s="14">
        <v>30</v>
      </c>
      <c r="L373" s="14" t="s">
        <v>596</v>
      </c>
      <c r="M373" s="14">
        <v>4</v>
      </c>
      <c r="N373" s="22">
        <v>34</v>
      </c>
    </row>
    <row r="374" spans="1:14" x14ac:dyDescent="0.25">
      <c r="A374" s="14">
        <v>5</v>
      </c>
      <c r="B374" s="28">
        <v>3201394</v>
      </c>
      <c r="C374" s="19" t="s">
        <v>597</v>
      </c>
      <c r="D374" s="19" t="s">
        <v>598</v>
      </c>
      <c r="E374" s="19" t="s">
        <v>64</v>
      </c>
      <c r="F374" s="66" t="s">
        <v>26</v>
      </c>
      <c r="G374" s="66">
        <v>2012</v>
      </c>
      <c r="H374" s="44" t="s">
        <v>164</v>
      </c>
      <c r="I374" s="44" t="s">
        <v>22</v>
      </c>
      <c r="J374" s="14"/>
      <c r="K374" s="14">
        <v>38</v>
      </c>
      <c r="L374" s="14" t="s">
        <v>599</v>
      </c>
      <c r="M374" s="14">
        <v>5</v>
      </c>
      <c r="N374" s="22">
        <v>32</v>
      </c>
    </row>
    <row r="375" spans="1:14" x14ac:dyDescent="0.25">
      <c r="A375" s="14">
        <v>6</v>
      </c>
      <c r="B375" s="28">
        <v>3604484</v>
      </c>
      <c r="C375" s="19" t="s">
        <v>600</v>
      </c>
      <c r="D375" s="19" t="s">
        <v>601</v>
      </c>
      <c r="E375" s="19" t="s">
        <v>259</v>
      </c>
      <c r="F375" s="66" t="s">
        <v>21</v>
      </c>
      <c r="G375" s="66">
        <v>2011</v>
      </c>
      <c r="H375" s="44" t="s">
        <v>164</v>
      </c>
      <c r="I375" s="44" t="s">
        <v>22</v>
      </c>
      <c r="J375" s="14"/>
      <c r="K375" s="14">
        <v>35</v>
      </c>
      <c r="L375" s="14" t="s">
        <v>602</v>
      </c>
      <c r="M375" s="14">
        <v>6</v>
      </c>
      <c r="N375" s="22">
        <v>30</v>
      </c>
    </row>
    <row r="376" spans="1:14" x14ac:dyDescent="0.25">
      <c r="A376" s="14">
        <v>7</v>
      </c>
      <c r="B376" s="28">
        <v>3604032</v>
      </c>
      <c r="C376" s="19" t="s">
        <v>603</v>
      </c>
      <c r="D376" s="19" t="s">
        <v>57</v>
      </c>
      <c r="E376" s="19" t="s">
        <v>119</v>
      </c>
      <c r="F376" s="66" t="s">
        <v>21</v>
      </c>
      <c r="G376" s="66">
        <v>2011</v>
      </c>
      <c r="H376" s="44" t="s">
        <v>164</v>
      </c>
      <c r="I376" s="44" t="s">
        <v>604</v>
      </c>
      <c r="J376" s="14"/>
      <c r="K376" s="14">
        <v>31</v>
      </c>
      <c r="L376" s="14" t="s">
        <v>605</v>
      </c>
      <c r="M376" s="14">
        <v>7</v>
      </c>
      <c r="N376" s="22">
        <v>28</v>
      </c>
    </row>
    <row r="377" spans="1:14" x14ac:dyDescent="0.25">
      <c r="A377" s="14">
        <v>8</v>
      </c>
      <c r="B377" s="28">
        <v>3612615</v>
      </c>
      <c r="C377" s="19" t="s">
        <v>606</v>
      </c>
      <c r="D377" s="19" t="s">
        <v>607</v>
      </c>
      <c r="E377" s="19" t="s">
        <v>141</v>
      </c>
      <c r="F377" s="66" t="s">
        <v>21</v>
      </c>
      <c r="G377" s="66">
        <v>2012</v>
      </c>
      <c r="H377" s="44" t="s">
        <v>164</v>
      </c>
      <c r="I377" s="44" t="s">
        <v>22</v>
      </c>
      <c r="J377" s="14"/>
      <c r="K377" s="14">
        <v>36</v>
      </c>
      <c r="L377" s="14" t="s">
        <v>608</v>
      </c>
      <c r="M377" s="14">
        <v>8</v>
      </c>
      <c r="N377" s="22">
        <v>26</v>
      </c>
    </row>
    <row r="378" spans="1:14" x14ac:dyDescent="0.25">
      <c r="A378" s="14">
        <v>9</v>
      </c>
      <c r="B378" s="28">
        <v>3604028</v>
      </c>
      <c r="C378" s="19" t="s">
        <v>609</v>
      </c>
      <c r="D378" s="19" t="s">
        <v>166</v>
      </c>
      <c r="E378" s="19" t="s">
        <v>119</v>
      </c>
      <c r="F378" s="66" t="s">
        <v>21</v>
      </c>
      <c r="G378" s="66">
        <v>2011</v>
      </c>
      <c r="H378" s="44" t="s">
        <v>164</v>
      </c>
      <c r="I378" s="44" t="s">
        <v>22</v>
      </c>
      <c r="J378" s="14"/>
      <c r="K378" s="14">
        <v>32</v>
      </c>
      <c r="L378" s="14" t="s">
        <v>610</v>
      </c>
      <c r="M378" s="14">
        <v>9</v>
      </c>
      <c r="N378" s="22">
        <v>24</v>
      </c>
    </row>
    <row r="379" spans="1:14" ht="18.75" x14ac:dyDescent="0.3">
      <c r="A379" s="1" t="s">
        <v>0</v>
      </c>
      <c r="B379" s="2"/>
      <c r="C379" s="2"/>
      <c r="D379" s="3"/>
      <c r="E379" s="25" t="s">
        <v>583</v>
      </c>
      <c r="F379" s="6"/>
      <c r="G379" s="6"/>
      <c r="H379" s="40"/>
      <c r="I379" s="6"/>
      <c r="J379" s="6"/>
      <c r="K379" s="6"/>
      <c r="L379" s="8"/>
      <c r="M379" s="8"/>
      <c r="N379" s="8"/>
    </row>
    <row r="380" spans="1:14" ht="18.75" x14ac:dyDescent="0.3">
      <c r="A380" s="1" t="s">
        <v>2</v>
      </c>
      <c r="B380" s="2"/>
      <c r="C380" s="2"/>
      <c r="D380" s="3"/>
      <c r="E380" s="25" t="s">
        <v>197</v>
      </c>
      <c r="F380" s="6"/>
      <c r="G380" s="6"/>
      <c r="H380" s="40"/>
      <c r="I380" s="6"/>
      <c r="J380" s="6"/>
      <c r="K380" s="6"/>
      <c r="L380" s="8"/>
      <c r="M380" s="8"/>
      <c r="N380" s="8"/>
    </row>
    <row r="381" spans="1:14" x14ac:dyDescent="0.25">
      <c r="A381" s="10"/>
      <c r="B381" s="10"/>
      <c r="C381" s="10"/>
      <c r="D381" s="10"/>
      <c r="E381" s="10"/>
      <c r="F381" s="10"/>
      <c r="G381" s="10"/>
      <c r="H381" s="11"/>
      <c r="I381" s="10"/>
      <c r="J381" s="10"/>
      <c r="K381" s="10"/>
      <c r="L381" s="10"/>
      <c r="M381" s="10"/>
      <c r="N381" s="10"/>
    </row>
    <row r="382" spans="1:14" x14ac:dyDescent="0.25">
      <c r="A382" s="14" t="s">
        <v>4</v>
      </c>
      <c r="B382" s="14" t="s">
        <v>5</v>
      </c>
      <c r="C382" s="14" t="s">
        <v>6</v>
      </c>
      <c r="D382" s="14" t="s">
        <v>7</v>
      </c>
      <c r="E382" s="14" t="s">
        <v>8</v>
      </c>
      <c r="F382" s="14" t="s">
        <v>9</v>
      </c>
      <c r="G382" s="14" t="s">
        <v>10</v>
      </c>
      <c r="H382" s="15" t="s">
        <v>11</v>
      </c>
      <c r="I382" s="14" t="s">
        <v>12</v>
      </c>
      <c r="J382" s="14" t="s">
        <v>13</v>
      </c>
      <c r="K382" s="14" t="s">
        <v>411</v>
      </c>
      <c r="L382" s="14" t="s">
        <v>15</v>
      </c>
      <c r="M382" s="14" t="s">
        <v>16</v>
      </c>
      <c r="N382" s="14" t="s">
        <v>17</v>
      </c>
    </row>
    <row r="383" spans="1:14" x14ac:dyDescent="0.25">
      <c r="A383" s="14">
        <v>1</v>
      </c>
      <c r="B383" s="28">
        <v>3609306</v>
      </c>
      <c r="C383" s="20" t="s">
        <v>428</v>
      </c>
      <c r="D383" s="20" t="s">
        <v>122</v>
      </c>
      <c r="E383" s="20" t="s">
        <v>60</v>
      </c>
      <c r="F383" s="66" t="s">
        <v>21</v>
      </c>
      <c r="G383" s="66">
        <v>2012</v>
      </c>
      <c r="H383" s="21" t="s">
        <v>197</v>
      </c>
      <c r="I383" s="29" t="s">
        <v>22</v>
      </c>
      <c r="J383" s="21"/>
      <c r="K383" s="14">
        <v>43</v>
      </c>
      <c r="L383" s="14" t="s">
        <v>611</v>
      </c>
      <c r="M383" s="14">
        <v>1</v>
      </c>
      <c r="N383" s="22">
        <v>40</v>
      </c>
    </row>
    <row r="384" spans="1:14" x14ac:dyDescent="0.25">
      <c r="A384" s="14">
        <v>2</v>
      </c>
      <c r="B384" s="28">
        <v>3202136</v>
      </c>
      <c r="C384" s="20" t="s">
        <v>446</v>
      </c>
      <c r="D384" s="20" t="s">
        <v>612</v>
      </c>
      <c r="E384" s="20" t="s">
        <v>69</v>
      </c>
      <c r="F384" s="66" t="s">
        <v>26</v>
      </c>
      <c r="G384" s="66">
        <v>2011</v>
      </c>
      <c r="H384" s="21" t="s">
        <v>197</v>
      </c>
      <c r="I384" s="29" t="s">
        <v>22</v>
      </c>
      <c r="J384" s="21"/>
      <c r="K384" s="14">
        <v>41</v>
      </c>
      <c r="L384" s="14" t="s">
        <v>613</v>
      </c>
      <c r="M384" s="14">
        <v>2</v>
      </c>
      <c r="N384" s="22">
        <v>38</v>
      </c>
    </row>
    <row r="385" spans="1:14" x14ac:dyDescent="0.25">
      <c r="A385" s="14">
        <v>3</v>
      </c>
      <c r="B385" s="28">
        <v>3202109</v>
      </c>
      <c r="C385" s="20" t="s">
        <v>614</v>
      </c>
      <c r="D385" s="20" t="s">
        <v>122</v>
      </c>
      <c r="E385" s="20" t="s">
        <v>284</v>
      </c>
      <c r="F385" s="66" t="s">
        <v>26</v>
      </c>
      <c r="G385" s="66">
        <v>2011</v>
      </c>
      <c r="H385" s="21" t="s">
        <v>197</v>
      </c>
      <c r="I385" s="29" t="s">
        <v>615</v>
      </c>
      <c r="J385" s="21"/>
      <c r="K385" s="14">
        <v>39</v>
      </c>
      <c r="L385" s="14" t="s">
        <v>616</v>
      </c>
      <c r="M385" s="14">
        <v>3</v>
      </c>
      <c r="N385" s="22">
        <v>38</v>
      </c>
    </row>
    <row r="386" spans="1:14" x14ac:dyDescent="0.25">
      <c r="A386" s="14">
        <v>4</v>
      </c>
      <c r="B386" s="28">
        <v>3612610</v>
      </c>
      <c r="C386" s="20" t="s">
        <v>617</v>
      </c>
      <c r="D386" s="20" t="s">
        <v>111</v>
      </c>
      <c r="E386" s="20" t="s">
        <v>141</v>
      </c>
      <c r="F386" s="66" t="s">
        <v>21</v>
      </c>
      <c r="G386" s="66">
        <v>2012</v>
      </c>
      <c r="H386" s="21" t="s">
        <v>197</v>
      </c>
      <c r="I386" s="29" t="s">
        <v>22</v>
      </c>
      <c r="J386" s="21"/>
      <c r="K386" s="14">
        <v>44</v>
      </c>
      <c r="L386" s="14" t="s">
        <v>618</v>
      </c>
      <c r="M386" s="14">
        <v>4</v>
      </c>
      <c r="N386" s="22">
        <v>36</v>
      </c>
    </row>
    <row r="387" spans="1:14" x14ac:dyDescent="0.25">
      <c r="A387" s="14">
        <v>5</v>
      </c>
      <c r="B387" s="28">
        <v>3604409</v>
      </c>
      <c r="C387" s="20" t="s">
        <v>619</v>
      </c>
      <c r="D387" s="20" t="s">
        <v>311</v>
      </c>
      <c r="E387" s="20" t="s">
        <v>20</v>
      </c>
      <c r="F387" s="66" t="s">
        <v>21</v>
      </c>
      <c r="G387" s="66">
        <v>2011</v>
      </c>
      <c r="H387" s="21" t="s">
        <v>197</v>
      </c>
      <c r="I387" s="29" t="s">
        <v>620</v>
      </c>
      <c r="J387" s="21"/>
      <c r="K387" s="14">
        <v>40</v>
      </c>
      <c r="L387" s="14" t="s">
        <v>621</v>
      </c>
      <c r="M387" s="14">
        <v>5</v>
      </c>
      <c r="N387" s="22">
        <v>34</v>
      </c>
    </row>
    <row r="388" spans="1:14" x14ac:dyDescent="0.25">
      <c r="A388" s="14" t="s">
        <v>226</v>
      </c>
      <c r="B388" s="28">
        <v>3301899</v>
      </c>
      <c r="C388" s="20" t="s">
        <v>558</v>
      </c>
      <c r="D388" s="20" t="s">
        <v>622</v>
      </c>
      <c r="E388" s="20" t="s">
        <v>263</v>
      </c>
      <c r="F388" s="66" t="s">
        <v>264</v>
      </c>
      <c r="G388" s="66">
        <v>2012</v>
      </c>
      <c r="H388" s="21" t="s">
        <v>204</v>
      </c>
      <c r="I388" s="29" t="s">
        <v>22</v>
      </c>
      <c r="J388" s="21"/>
      <c r="K388" s="14">
        <v>42</v>
      </c>
      <c r="L388" s="14"/>
      <c r="M388" s="14" t="s">
        <v>226</v>
      </c>
      <c r="N388" s="22">
        <v>0</v>
      </c>
    </row>
    <row r="389" spans="1:14" ht="18.75" x14ac:dyDescent="0.3">
      <c r="A389" s="1" t="s">
        <v>0</v>
      </c>
      <c r="B389" s="2"/>
      <c r="C389" s="2"/>
      <c r="D389" s="3"/>
      <c r="E389" s="25" t="s">
        <v>623</v>
      </c>
      <c r="F389" s="6"/>
      <c r="G389" s="6"/>
      <c r="H389" s="40"/>
      <c r="I389" s="6"/>
      <c r="J389" s="6"/>
      <c r="K389" s="6"/>
      <c r="L389" s="8"/>
      <c r="M389" s="8"/>
      <c r="N389" s="8"/>
    </row>
    <row r="390" spans="1:14" ht="18.75" x14ac:dyDescent="0.25">
      <c r="A390" s="42" t="s">
        <v>2</v>
      </c>
      <c r="B390" s="2"/>
      <c r="C390" s="2"/>
      <c r="D390" s="3"/>
      <c r="E390" s="43" t="s">
        <v>256</v>
      </c>
      <c r="F390" s="45"/>
      <c r="G390" s="45"/>
      <c r="H390" s="46"/>
      <c r="I390" s="45"/>
      <c r="J390" s="45"/>
      <c r="K390" s="45"/>
      <c r="L390" s="47"/>
      <c r="M390" s="47"/>
      <c r="N390" s="47"/>
    </row>
    <row r="391" spans="1:14" x14ac:dyDescent="0.25">
      <c r="A391" s="14" t="s">
        <v>4</v>
      </c>
      <c r="B391" s="15" t="s">
        <v>5</v>
      </c>
      <c r="C391" s="14" t="s">
        <v>6</v>
      </c>
      <c r="D391" s="14" t="s">
        <v>7</v>
      </c>
      <c r="E391" s="14" t="s">
        <v>8</v>
      </c>
      <c r="F391" s="14" t="s">
        <v>9</v>
      </c>
      <c r="G391" s="14" t="s">
        <v>10</v>
      </c>
      <c r="H391" s="15" t="s">
        <v>11</v>
      </c>
      <c r="I391" s="14" t="s">
        <v>12</v>
      </c>
      <c r="J391" s="14" t="s">
        <v>13</v>
      </c>
      <c r="K391" s="14" t="s">
        <v>411</v>
      </c>
      <c r="L391" s="14" t="s">
        <v>15</v>
      </c>
      <c r="M391" s="14" t="s">
        <v>16</v>
      </c>
      <c r="N391" s="14" t="s">
        <v>17</v>
      </c>
    </row>
    <row r="392" spans="1:14" x14ac:dyDescent="0.25">
      <c r="A392" s="22">
        <v>1</v>
      </c>
      <c r="B392" s="28">
        <v>3201762</v>
      </c>
      <c r="C392" s="20" t="s">
        <v>125</v>
      </c>
      <c r="D392" s="20" t="s">
        <v>199</v>
      </c>
      <c r="E392" s="20" t="s">
        <v>25</v>
      </c>
      <c r="F392" s="66" t="s">
        <v>26</v>
      </c>
      <c r="G392" s="66">
        <v>2009</v>
      </c>
      <c r="H392" s="21" t="s">
        <v>256</v>
      </c>
      <c r="I392" s="29" t="s">
        <v>22</v>
      </c>
      <c r="J392" s="21"/>
      <c r="K392" s="22">
        <v>27</v>
      </c>
      <c r="L392" s="18" t="s">
        <v>624</v>
      </c>
      <c r="M392" s="18">
        <v>1</v>
      </c>
      <c r="N392" s="22">
        <v>40</v>
      </c>
    </row>
    <row r="393" spans="1:14" x14ac:dyDescent="0.25">
      <c r="A393" s="22">
        <v>2</v>
      </c>
      <c r="B393" s="28">
        <v>3604227</v>
      </c>
      <c r="C393" s="20" t="s">
        <v>625</v>
      </c>
      <c r="D393" s="20" t="s">
        <v>626</v>
      </c>
      <c r="E393" s="20" t="s">
        <v>20</v>
      </c>
      <c r="F393" s="66" t="s">
        <v>21</v>
      </c>
      <c r="G393" s="66">
        <v>2009</v>
      </c>
      <c r="H393" s="21" t="s">
        <v>256</v>
      </c>
      <c r="I393" s="29" t="s">
        <v>627</v>
      </c>
      <c r="J393" s="21"/>
      <c r="K393" s="22">
        <v>22</v>
      </c>
      <c r="L393" s="18" t="s">
        <v>628</v>
      </c>
      <c r="M393" s="18">
        <v>2</v>
      </c>
      <c r="N393" s="22">
        <v>38</v>
      </c>
    </row>
    <row r="394" spans="1:14" x14ac:dyDescent="0.25">
      <c r="A394" s="22">
        <v>3</v>
      </c>
      <c r="B394" s="28">
        <v>3603489</v>
      </c>
      <c r="C394" s="20" t="s">
        <v>130</v>
      </c>
      <c r="D394" s="20" t="s">
        <v>86</v>
      </c>
      <c r="E394" s="20" t="s">
        <v>132</v>
      </c>
      <c r="F394" s="66" t="s">
        <v>21</v>
      </c>
      <c r="G394" s="66">
        <v>2009</v>
      </c>
      <c r="H394" s="21" t="s">
        <v>256</v>
      </c>
      <c r="I394" s="29" t="s">
        <v>629</v>
      </c>
      <c r="J394" s="21"/>
      <c r="K394" s="22">
        <v>23</v>
      </c>
      <c r="L394" s="18" t="s">
        <v>630</v>
      </c>
      <c r="M394" s="18">
        <v>3</v>
      </c>
      <c r="N394" s="22">
        <v>38</v>
      </c>
    </row>
    <row r="395" spans="1:14" x14ac:dyDescent="0.25">
      <c r="A395" s="22">
        <v>4</v>
      </c>
      <c r="B395" s="28">
        <v>3605181</v>
      </c>
      <c r="C395" s="20" t="s">
        <v>631</v>
      </c>
      <c r="D395" s="20" t="s">
        <v>86</v>
      </c>
      <c r="E395" s="20" t="s">
        <v>362</v>
      </c>
      <c r="F395" s="66" t="s">
        <v>21</v>
      </c>
      <c r="G395" s="66">
        <v>2010</v>
      </c>
      <c r="H395" s="21" t="s">
        <v>256</v>
      </c>
      <c r="I395" s="29" t="s">
        <v>22</v>
      </c>
      <c r="J395" s="21"/>
      <c r="K395" s="22">
        <v>26</v>
      </c>
      <c r="L395" s="18" t="s">
        <v>632</v>
      </c>
      <c r="M395" s="18">
        <v>4</v>
      </c>
      <c r="N395" s="22">
        <v>36</v>
      </c>
    </row>
    <row r="396" spans="1:14" x14ac:dyDescent="0.25">
      <c r="A396" s="22">
        <v>5</v>
      </c>
      <c r="B396" s="28">
        <v>3604455</v>
      </c>
      <c r="C396" s="20" t="s">
        <v>288</v>
      </c>
      <c r="D396" s="20" t="s">
        <v>101</v>
      </c>
      <c r="E396" s="20" t="s">
        <v>43</v>
      </c>
      <c r="F396" s="66" t="s">
        <v>21</v>
      </c>
      <c r="G396" s="66">
        <v>2009</v>
      </c>
      <c r="H396" s="21" t="s">
        <v>256</v>
      </c>
      <c r="I396" s="29" t="s">
        <v>633</v>
      </c>
      <c r="J396" s="21"/>
      <c r="K396" s="22">
        <v>24</v>
      </c>
      <c r="L396" s="18" t="s">
        <v>634</v>
      </c>
      <c r="M396" s="18">
        <v>5</v>
      </c>
      <c r="N396" s="22">
        <v>34</v>
      </c>
    </row>
    <row r="397" spans="1:14" x14ac:dyDescent="0.25">
      <c r="A397" s="22" t="s">
        <v>80</v>
      </c>
      <c r="B397" s="28">
        <v>3605323</v>
      </c>
      <c r="C397" s="20" t="s">
        <v>635</v>
      </c>
      <c r="D397" s="20" t="s">
        <v>636</v>
      </c>
      <c r="E397" s="20" t="s">
        <v>20</v>
      </c>
      <c r="F397" s="66" t="s">
        <v>21</v>
      </c>
      <c r="G397" s="66">
        <v>2009</v>
      </c>
      <c r="H397" s="21" t="s">
        <v>256</v>
      </c>
      <c r="I397" s="29" t="s">
        <v>637</v>
      </c>
      <c r="J397" s="21"/>
      <c r="K397" s="22">
        <v>25</v>
      </c>
      <c r="L397" s="21"/>
      <c r="M397" s="18" t="s">
        <v>80</v>
      </c>
      <c r="N397" s="22">
        <v>0</v>
      </c>
    </row>
    <row r="398" spans="1:14" x14ac:dyDescent="0.25">
      <c r="A398" s="22" t="s">
        <v>80</v>
      </c>
      <c r="B398" s="28">
        <v>3611117</v>
      </c>
      <c r="C398" s="20" t="s">
        <v>638</v>
      </c>
      <c r="D398" s="20" t="s">
        <v>111</v>
      </c>
      <c r="E398" s="20" t="s">
        <v>119</v>
      </c>
      <c r="F398" s="66" t="s">
        <v>21</v>
      </c>
      <c r="G398" s="66">
        <v>2009</v>
      </c>
      <c r="H398" s="21" t="s">
        <v>256</v>
      </c>
      <c r="I398" s="29" t="s">
        <v>22</v>
      </c>
      <c r="J398" s="21"/>
      <c r="K398" s="22">
        <v>28</v>
      </c>
      <c r="L398" s="21"/>
      <c r="M398" s="18" t="s">
        <v>80</v>
      </c>
      <c r="N398" s="22">
        <v>0</v>
      </c>
    </row>
    <row r="399" spans="1:14" x14ac:dyDescent="0.25">
      <c r="A399" s="66"/>
      <c r="B399" s="28"/>
      <c r="C399" s="20"/>
      <c r="D399" s="20"/>
      <c r="E399" s="20"/>
      <c r="F399" s="117"/>
      <c r="G399" s="117"/>
      <c r="H399" s="48"/>
      <c r="I399" s="49"/>
      <c r="J399" s="48"/>
      <c r="K399" s="8"/>
      <c r="L399" s="48"/>
      <c r="M399" s="48"/>
      <c r="N399" s="8"/>
    </row>
    <row r="400" spans="1:14" ht="18.75" x14ac:dyDescent="0.3">
      <c r="A400" s="1" t="s">
        <v>0</v>
      </c>
      <c r="B400" s="2"/>
      <c r="C400" s="2"/>
      <c r="D400" s="3"/>
      <c r="E400" s="25" t="s">
        <v>623</v>
      </c>
      <c r="F400" s="6"/>
      <c r="G400" s="6"/>
      <c r="H400" s="40"/>
      <c r="I400" s="6"/>
      <c r="J400" s="6"/>
      <c r="K400" s="6"/>
      <c r="L400" s="8"/>
      <c r="M400" s="8"/>
      <c r="N400" s="8"/>
    </row>
    <row r="401" spans="1:14" ht="18.75" x14ac:dyDescent="0.25">
      <c r="A401" s="42" t="s">
        <v>2</v>
      </c>
      <c r="B401" s="2"/>
      <c r="C401" s="2"/>
      <c r="D401" s="3"/>
      <c r="E401" s="43" t="s">
        <v>232</v>
      </c>
      <c r="F401" s="45"/>
      <c r="G401" s="45"/>
      <c r="H401" s="46"/>
      <c r="I401" s="45"/>
      <c r="J401" s="45"/>
      <c r="K401" s="45"/>
      <c r="L401" s="47"/>
      <c r="M401" s="47"/>
      <c r="N401" s="47"/>
    </row>
    <row r="402" spans="1:14" x14ac:dyDescent="0.25">
      <c r="A402" s="10"/>
      <c r="B402" s="11"/>
      <c r="C402" s="10"/>
      <c r="D402" s="10"/>
      <c r="E402" s="10"/>
      <c r="F402" s="10"/>
      <c r="G402" s="10"/>
      <c r="H402" s="11"/>
      <c r="I402" s="10"/>
      <c r="J402" s="10"/>
      <c r="K402" s="10"/>
      <c r="L402" s="10"/>
      <c r="M402" s="10"/>
      <c r="N402" s="10"/>
    </row>
    <row r="403" spans="1:14" x14ac:dyDescent="0.25">
      <c r="A403" s="14" t="s">
        <v>4</v>
      </c>
      <c r="B403" s="15" t="s">
        <v>5</v>
      </c>
      <c r="C403" s="14" t="s">
        <v>6</v>
      </c>
      <c r="D403" s="14" t="s">
        <v>7</v>
      </c>
      <c r="E403" s="14" t="s">
        <v>8</v>
      </c>
      <c r="F403" s="14" t="s">
        <v>9</v>
      </c>
      <c r="G403" s="14" t="s">
        <v>10</v>
      </c>
      <c r="H403" s="15" t="s">
        <v>11</v>
      </c>
      <c r="I403" s="14" t="s">
        <v>12</v>
      </c>
      <c r="J403" s="14" t="s">
        <v>13</v>
      </c>
      <c r="K403" s="14" t="s">
        <v>411</v>
      </c>
      <c r="L403" s="14" t="s">
        <v>15</v>
      </c>
      <c r="M403" s="14" t="s">
        <v>16</v>
      </c>
      <c r="N403" s="14" t="s">
        <v>17</v>
      </c>
    </row>
    <row r="404" spans="1:14" x14ac:dyDescent="0.25">
      <c r="A404" s="14">
        <v>1</v>
      </c>
      <c r="B404" s="28">
        <v>3609297</v>
      </c>
      <c r="C404" s="20" t="s">
        <v>639</v>
      </c>
      <c r="D404" s="20" t="s">
        <v>640</v>
      </c>
      <c r="E404" s="20" t="s">
        <v>569</v>
      </c>
      <c r="F404" s="66" t="s">
        <v>21</v>
      </c>
      <c r="G404" s="66">
        <v>2010</v>
      </c>
      <c r="H404" s="21" t="s">
        <v>232</v>
      </c>
      <c r="I404" s="29" t="s">
        <v>22</v>
      </c>
      <c r="J404" s="14"/>
      <c r="K404" s="14">
        <v>13</v>
      </c>
      <c r="L404" s="14" t="s">
        <v>641</v>
      </c>
      <c r="M404" s="14">
        <v>1</v>
      </c>
      <c r="N404" s="22">
        <v>40</v>
      </c>
    </row>
    <row r="405" spans="1:14" x14ac:dyDescent="0.25">
      <c r="A405" s="14">
        <v>2</v>
      </c>
      <c r="B405" s="28">
        <v>3202491</v>
      </c>
      <c r="C405" s="20" t="s">
        <v>642</v>
      </c>
      <c r="D405" s="20" t="s">
        <v>66</v>
      </c>
      <c r="E405" s="20" t="s">
        <v>25</v>
      </c>
      <c r="F405" s="66" t="s">
        <v>26</v>
      </c>
      <c r="G405" s="66">
        <v>2010</v>
      </c>
      <c r="H405" s="21" t="s">
        <v>232</v>
      </c>
      <c r="I405" s="29" t="s">
        <v>643</v>
      </c>
      <c r="J405" s="21"/>
      <c r="K405" s="14">
        <v>9</v>
      </c>
      <c r="L405" s="14" t="s">
        <v>644</v>
      </c>
      <c r="M405" s="14">
        <v>2</v>
      </c>
      <c r="N405" s="22">
        <v>38</v>
      </c>
    </row>
    <row r="406" spans="1:14" x14ac:dyDescent="0.25">
      <c r="A406" s="14">
        <v>3</v>
      </c>
      <c r="B406" s="28">
        <v>3604941</v>
      </c>
      <c r="C406" s="20" t="s">
        <v>645</v>
      </c>
      <c r="D406" s="20" t="s">
        <v>51</v>
      </c>
      <c r="E406" s="20" t="s">
        <v>60</v>
      </c>
      <c r="F406" s="66" t="s">
        <v>21</v>
      </c>
      <c r="G406" s="66">
        <v>2010</v>
      </c>
      <c r="H406" s="21" t="s">
        <v>232</v>
      </c>
      <c r="I406" s="29" t="s">
        <v>22</v>
      </c>
      <c r="J406" s="21"/>
      <c r="K406" s="14">
        <v>14</v>
      </c>
      <c r="L406" s="14" t="s">
        <v>646</v>
      </c>
      <c r="M406" s="14">
        <v>3</v>
      </c>
      <c r="N406" s="22">
        <v>36</v>
      </c>
    </row>
    <row r="407" spans="1:14" x14ac:dyDescent="0.25">
      <c r="A407" s="14">
        <v>4</v>
      </c>
      <c r="B407" s="28">
        <v>3604043</v>
      </c>
      <c r="C407" s="20" t="s">
        <v>647</v>
      </c>
      <c r="D407" s="20" t="s">
        <v>71</v>
      </c>
      <c r="E407" s="20" t="s">
        <v>119</v>
      </c>
      <c r="F407" s="66" t="s">
        <v>21</v>
      </c>
      <c r="G407" s="66">
        <v>2010</v>
      </c>
      <c r="H407" s="21" t="s">
        <v>232</v>
      </c>
      <c r="I407" s="29" t="s">
        <v>648</v>
      </c>
      <c r="J407" s="21"/>
      <c r="K407" s="14">
        <v>11</v>
      </c>
      <c r="L407" s="14" t="s">
        <v>649</v>
      </c>
      <c r="M407" s="14">
        <v>4</v>
      </c>
      <c r="N407" s="22">
        <v>34</v>
      </c>
    </row>
    <row r="408" spans="1:14" x14ac:dyDescent="0.25">
      <c r="A408" s="14">
        <v>5</v>
      </c>
      <c r="B408" s="28">
        <v>3604601</v>
      </c>
      <c r="C408" s="20" t="s">
        <v>650</v>
      </c>
      <c r="D408" s="20" t="s">
        <v>190</v>
      </c>
      <c r="E408" s="20" t="s">
        <v>20</v>
      </c>
      <c r="F408" s="66" t="s">
        <v>21</v>
      </c>
      <c r="G408" s="66">
        <v>2010</v>
      </c>
      <c r="H408" s="21" t="s">
        <v>232</v>
      </c>
      <c r="I408" s="29" t="s">
        <v>651</v>
      </c>
      <c r="J408" s="21"/>
      <c r="K408" s="14">
        <v>10</v>
      </c>
      <c r="L408" s="14" t="s">
        <v>652</v>
      </c>
      <c r="M408" s="14">
        <v>5</v>
      </c>
      <c r="N408" s="22">
        <v>32</v>
      </c>
    </row>
    <row r="409" spans="1:14" x14ac:dyDescent="0.25">
      <c r="A409" s="14">
        <v>6</v>
      </c>
      <c r="B409" s="28">
        <v>3611419</v>
      </c>
      <c r="C409" s="20" t="s">
        <v>653</v>
      </c>
      <c r="D409" s="20" t="s">
        <v>654</v>
      </c>
      <c r="E409" s="20" t="s">
        <v>119</v>
      </c>
      <c r="F409" s="66" t="s">
        <v>21</v>
      </c>
      <c r="G409" s="66">
        <v>2009</v>
      </c>
      <c r="H409" s="21" t="s">
        <v>232</v>
      </c>
      <c r="I409" s="29" t="s">
        <v>22</v>
      </c>
      <c r="J409" s="14"/>
      <c r="K409" s="14">
        <v>12</v>
      </c>
      <c r="L409" s="14" t="s">
        <v>655</v>
      </c>
      <c r="M409" s="14">
        <v>6</v>
      </c>
      <c r="N409" s="22">
        <v>30</v>
      </c>
    </row>
    <row r="410" spans="1:14" ht="18.75" x14ac:dyDescent="0.3">
      <c r="A410" s="1" t="s">
        <v>0</v>
      </c>
      <c r="B410" s="2"/>
      <c r="C410" s="2"/>
      <c r="D410" s="3"/>
      <c r="E410" s="25" t="s">
        <v>623</v>
      </c>
      <c r="F410" s="6"/>
      <c r="G410" s="6"/>
      <c r="H410" s="40"/>
      <c r="I410" s="6"/>
      <c r="J410" s="6"/>
      <c r="K410" s="6"/>
      <c r="L410" s="8"/>
      <c r="M410" s="8"/>
      <c r="N410" s="8"/>
    </row>
    <row r="411" spans="1:14" ht="18.75" x14ac:dyDescent="0.25">
      <c r="A411" s="42" t="s">
        <v>2</v>
      </c>
      <c r="B411" s="2"/>
      <c r="C411" s="2"/>
      <c r="D411" s="3"/>
      <c r="E411" s="43" t="s">
        <v>292</v>
      </c>
      <c r="F411" s="45"/>
      <c r="G411" s="45"/>
      <c r="H411" s="46"/>
      <c r="I411" s="45"/>
      <c r="J411" s="45"/>
      <c r="K411" s="45"/>
      <c r="L411" s="47"/>
      <c r="M411" s="47"/>
      <c r="N411" s="47"/>
    </row>
    <row r="412" spans="1:14" x14ac:dyDescent="0.25">
      <c r="A412" s="10"/>
      <c r="B412" s="11"/>
      <c r="C412" s="10"/>
      <c r="D412" s="10"/>
      <c r="E412" s="10"/>
      <c r="F412" s="10"/>
      <c r="G412" s="10"/>
      <c r="H412" s="11"/>
      <c r="I412" s="10"/>
      <c r="J412" s="10"/>
      <c r="K412" s="10"/>
      <c r="L412" s="10"/>
      <c r="M412" s="10"/>
      <c r="N412" s="10"/>
    </row>
    <row r="413" spans="1:14" x14ac:dyDescent="0.25">
      <c r="A413" s="14" t="s">
        <v>4</v>
      </c>
      <c r="B413" s="15" t="s">
        <v>5</v>
      </c>
      <c r="C413" s="14" t="s">
        <v>6</v>
      </c>
      <c r="D413" s="14" t="s">
        <v>7</v>
      </c>
      <c r="E413" s="14" t="s">
        <v>8</v>
      </c>
      <c r="F413" s="14" t="s">
        <v>9</v>
      </c>
      <c r="G413" s="14" t="s">
        <v>10</v>
      </c>
      <c r="H413" s="15" t="s">
        <v>11</v>
      </c>
      <c r="I413" s="14" t="s">
        <v>12</v>
      </c>
      <c r="J413" s="14" t="s">
        <v>13</v>
      </c>
      <c r="K413" s="14" t="s">
        <v>411</v>
      </c>
      <c r="L413" s="14" t="s">
        <v>15</v>
      </c>
      <c r="M413" s="14" t="s">
        <v>16</v>
      </c>
      <c r="N413" s="14" t="s">
        <v>17</v>
      </c>
    </row>
    <row r="414" spans="1:14" x14ac:dyDescent="0.25">
      <c r="A414" s="66">
        <v>1</v>
      </c>
      <c r="B414" s="28">
        <v>3603821</v>
      </c>
      <c r="C414" s="20" t="s">
        <v>656</v>
      </c>
      <c r="D414" s="20" t="s">
        <v>57</v>
      </c>
      <c r="E414" s="20" t="s">
        <v>43</v>
      </c>
      <c r="F414" s="66" t="s">
        <v>21</v>
      </c>
      <c r="G414" s="66">
        <v>2007</v>
      </c>
      <c r="H414" s="21" t="s">
        <v>292</v>
      </c>
      <c r="I414" s="29" t="s">
        <v>22</v>
      </c>
      <c r="J414" s="21"/>
      <c r="K414" s="14">
        <v>16</v>
      </c>
      <c r="L414" s="14" t="s">
        <v>657</v>
      </c>
      <c r="M414" s="14">
        <v>1</v>
      </c>
      <c r="N414" s="22">
        <v>40</v>
      </c>
    </row>
    <row r="415" spans="1:14" x14ac:dyDescent="0.25">
      <c r="A415" s="66">
        <v>2</v>
      </c>
      <c r="B415" s="28">
        <v>3605451</v>
      </c>
      <c r="C415" s="20" t="s">
        <v>658</v>
      </c>
      <c r="D415" s="20" t="s">
        <v>659</v>
      </c>
      <c r="E415" s="20" t="s">
        <v>99</v>
      </c>
      <c r="F415" s="66" t="s">
        <v>21</v>
      </c>
      <c r="G415" s="66">
        <v>2007</v>
      </c>
      <c r="H415" s="21" t="s">
        <v>292</v>
      </c>
      <c r="I415" s="29" t="s">
        <v>22</v>
      </c>
      <c r="J415" s="21"/>
      <c r="K415" s="14">
        <v>15</v>
      </c>
      <c r="L415" s="14" t="s">
        <v>660</v>
      </c>
      <c r="M415" s="14">
        <v>2</v>
      </c>
      <c r="N415" s="22">
        <v>38</v>
      </c>
    </row>
    <row r="416" spans="1:14" x14ac:dyDescent="0.25">
      <c r="A416" s="66"/>
      <c r="B416" s="28"/>
      <c r="C416" s="20"/>
      <c r="D416" s="20"/>
      <c r="E416" s="20"/>
      <c r="F416" s="117"/>
      <c r="G416" s="117"/>
      <c r="H416" s="48"/>
      <c r="I416" s="49"/>
      <c r="J416" s="48"/>
      <c r="K416" s="10"/>
      <c r="L416" s="48"/>
      <c r="M416" s="48"/>
      <c r="N416" s="8"/>
    </row>
    <row r="417" spans="1:14" ht="18.75" x14ac:dyDescent="0.3">
      <c r="A417" s="1" t="s">
        <v>0</v>
      </c>
      <c r="B417" s="2"/>
      <c r="C417" s="2"/>
      <c r="D417" s="3"/>
      <c r="E417" s="25" t="s">
        <v>623</v>
      </c>
      <c r="F417" s="6"/>
      <c r="G417" s="6"/>
      <c r="H417" s="40"/>
      <c r="I417" s="6"/>
      <c r="J417" s="6"/>
      <c r="K417" s="6"/>
      <c r="L417" s="8"/>
      <c r="M417" s="8"/>
      <c r="N417" s="8"/>
    </row>
    <row r="418" spans="1:14" ht="18.75" x14ac:dyDescent="0.25">
      <c r="A418" s="42" t="s">
        <v>2</v>
      </c>
      <c r="B418" s="2"/>
      <c r="C418" s="2"/>
      <c r="D418" s="3"/>
      <c r="E418" s="43" t="s">
        <v>366</v>
      </c>
      <c r="F418" s="45"/>
      <c r="G418" s="45"/>
      <c r="H418" s="46"/>
      <c r="I418" s="45"/>
      <c r="J418" s="45"/>
      <c r="K418" s="45"/>
      <c r="L418" s="47"/>
      <c r="M418" s="47"/>
      <c r="N418" s="47"/>
    </row>
    <row r="419" spans="1:14" x14ac:dyDescent="0.25">
      <c r="A419" s="10"/>
      <c r="B419" s="11"/>
      <c r="C419" s="10"/>
      <c r="D419" s="10"/>
      <c r="E419" s="10"/>
      <c r="F419" s="10"/>
      <c r="G419" s="10"/>
      <c r="H419" s="11"/>
      <c r="I419" s="10"/>
      <c r="J419" s="10"/>
      <c r="K419" s="10"/>
      <c r="L419" s="10"/>
      <c r="M419" s="10"/>
      <c r="N419" s="10"/>
    </row>
    <row r="420" spans="1:14" x14ac:dyDescent="0.25">
      <c r="A420" s="14" t="s">
        <v>4</v>
      </c>
      <c r="B420" s="15" t="s">
        <v>5</v>
      </c>
      <c r="C420" s="14" t="s">
        <v>6</v>
      </c>
      <c r="D420" s="14" t="s">
        <v>7</v>
      </c>
      <c r="E420" s="14" t="s">
        <v>8</v>
      </c>
      <c r="F420" s="14" t="s">
        <v>9</v>
      </c>
      <c r="G420" s="14" t="s">
        <v>10</v>
      </c>
      <c r="H420" s="15" t="s">
        <v>11</v>
      </c>
      <c r="I420" s="14" t="s">
        <v>12</v>
      </c>
      <c r="J420" s="14" t="s">
        <v>13</v>
      </c>
      <c r="K420" s="14" t="s">
        <v>411</v>
      </c>
      <c r="L420" s="14" t="s">
        <v>15</v>
      </c>
      <c r="M420" s="14" t="s">
        <v>16</v>
      </c>
      <c r="N420" s="14" t="s">
        <v>17</v>
      </c>
    </row>
    <row r="421" spans="1:14" x14ac:dyDescent="0.25">
      <c r="A421" s="66">
        <v>1</v>
      </c>
      <c r="B421" s="28">
        <v>3201344</v>
      </c>
      <c r="C421" s="20" t="s">
        <v>661</v>
      </c>
      <c r="D421" s="20" t="s">
        <v>317</v>
      </c>
      <c r="E421" s="20" t="s">
        <v>64</v>
      </c>
      <c r="F421" s="66" t="s">
        <v>26</v>
      </c>
      <c r="G421" s="66">
        <v>2006</v>
      </c>
      <c r="H421" s="21" t="s">
        <v>366</v>
      </c>
      <c r="I421" s="29" t="s">
        <v>662</v>
      </c>
      <c r="J421" s="21"/>
      <c r="K421" s="14">
        <v>18</v>
      </c>
      <c r="L421" s="14" t="s">
        <v>663</v>
      </c>
      <c r="M421" s="14">
        <v>1</v>
      </c>
      <c r="N421" s="22">
        <v>40</v>
      </c>
    </row>
    <row r="422" spans="1:14" x14ac:dyDescent="0.25">
      <c r="A422" s="66">
        <v>2</v>
      </c>
      <c r="B422" s="28">
        <v>3603295</v>
      </c>
      <c r="C422" s="20" t="s">
        <v>239</v>
      </c>
      <c r="D422" s="20" t="s">
        <v>178</v>
      </c>
      <c r="E422" s="20" t="s">
        <v>20</v>
      </c>
      <c r="F422" s="66" t="s">
        <v>21</v>
      </c>
      <c r="G422" s="66">
        <v>2006</v>
      </c>
      <c r="H422" s="21" t="s">
        <v>366</v>
      </c>
      <c r="I422" s="29" t="s">
        <v>664</v>
      </c>
      <c r="J422" s="21"/>
      <c r="K422" s="14">
        <v>17</v>
      </c>
      <c r="L422" s="14" t="s">
        <v>665</v>
      </c>
      <c r="M422" s="14">
        <v>2</v>
      </c>
      <c r="N422" s="22">
        <v>40</v>
      </c>
    </row>
    <row r="423" spans="1:14" x14ac:dyDescent="0.25">
      <c r="A423" s="66">
        <v>3</v>
      </c>
      <c r="B423" s="28">
        <v>3110589</v>
      </c>
      <c r="C423" s="20" t="s">
        <v>666</v>
      </c>
      <c r="D423" s="20" t="s">
        <v>667</v>
      </c>
      <c r="E423" s="20" t="s">
        <v>30</v>
      </c>
      <c r="F423" s="66" t="s">
        <v>31</v>
      </c>
      <c r="G423" s="66">
        <v>2002</v>
      </c>
      <c r="H423" s="21" t="s">
        <v>366</v>
      </c>
      <c r="I423" s="29" t="s">
        <v>22</v>
      </c>
      <c r="J423" s="21"/>
      <c r="K423" s="14">
        <v>19</v>
      </c>
      <c r="L423" s="14" t="s">
        <v>668</v>
      </c>
      <c r="M423" s="14">
        <v>3</v>
      </c>
      <c r="N423" s="22">
        <v>38</v>
      </c>
    </row>
    <row r="424" spans="1:14" ht="18.75" x14ac:dyDescent="0.3">
      <c r="A424" s="1" t="s">
        <v>0</v>
      </c>
      <c r="B424" s="2"/>
      <c r="C424" s="2"/>
      <c r="D424" s="3"/>
      <c r="E424" s="25" t="s">
        <v>669</v>
      </c>
      <c r="F424" s="6"/>
      <c r="G424" s="6"/>
      <c r="H424" s="7"/>
      <c r="I424" s="26"/>
      <c r="J424" s="6"/>
      <c r="K424" s="6"/>
      <c r="L424" s="8"/>
      <c r="M424" s="8"/>
      <c r="N424" s="8"/>
    </row>
    <row r="425" spans="1:14" ht="18.75" x14ac:dyDescent="0.3">
      <c r="A425" s="1" t="s">
        <v>2</v>
      </c>
      <c r="B425" s="2"/>
      <c r="C425" s="2"/>
      <c r="D425" s="3"/>
      <c r="E425" s="25" t="s">
        <v>300</v>
      </c>
      <c r="F425" s="6"/>
      <c r="G425" s="6"/>
      <c r="H425" s="7"/>
      <c r="I425" s="26"/>
      <c r="J425" s="6"/>
      <c r="K425" s="6"/>
      <c r="L425" s="8"/>
      <c r="M425" s="8"/>
      <c r="N425" s="8"/>
    </row>
    <row r="426" spans="1:14" x14ac:dyDescent="0.25">
      <c r="A426" s="10"/>
      <c r="B426" s="11"/>
      <c r="C426" s="10"/>
      <c r="D426" s="10"/>
      <c r="E426" s="10"/>
      <c r="F426" s="10"/>
      <c r="G426" s="10"/>
      <c r="H426" s="12"/>
      <c r="I426" s="11"/>
      <c r="J426" s="10"/>
      <c r="K426" s="10"/>
      <c r="L426" s="10"/>
      <c r="M426" s="10"/>
      <c r="N426" s="10"/>
    </row>
    <row r="427" spans="1:14" x14ac:dyDescent="0.25">
      <c r="A427" s="14" t="s">
        <v>4</v>
      </c>
      <c r="B427" s="15" t="s">
        <v>5</v>
      </c>
      <c r="C427" s="14" t="s">
        <v>6</v>
      </c>
      <c r="D427" s="14" t="s">
        <v>7</v>
      </c>
      <c r="E427" s="14" t="s">
        <v>8</v>
      </c>
      <c r="F427" s="14" t="s">
        <v>9</v>
      </c>
      <c r="G427" s="14" t="s">
        <v>10</v>
      </c>
      <c r="H427" s="16" t="s">
        <v>11</v>
      </c>
      <c r="I427" s="15" t="s">
        <v>12</v>
      </c>
      <c r="J427" s="14" t="s">
        <v>13</v>
      </c>
      <c r="K427" s="14" t="s">
        <v>411</v>
      </c>
      <c r="L427" s="14" t="s">
        <v>15</v>
      </c>
      <c r="M427" s="14" t="s">
        <v>16</v>
      </c>
      <c r="N427" s="14" t="s">
        <v>17</v>
      </c>
    </row>
    <row r="428" spans="1:14" x14ac:dyDescent="0.25">
      <c r="A428" s="66">
        <v>1</v>
      </c>
      <c r="B428" s="28">
        <v>3603816</v>
      </c>
      <c r="C428" s="20" t="s">
        <v>670</v>
      </c>
      <c r="D428" s="20" t="s">
        <v>201</v>
      </c>
      <c r="E428" s="20" t="s">
        <v>43</v>
      </c>
      <c r="F428" s="66" t="s">
        <v>21</v>
      </c>
      <c r="G428" s="66">
        <v>2008</v>
      </c>
      <c r="H428" s="21" t="s">
        <v>300</v>
      </c>
      <c r="I428" s="29" t="s">
        <v>22</v>
      </c>
      <c r="J428" s="14"/>
      <c r="K428" s="14">
        <v>1</v>
      </c>
      <c r="L428" s="14" t="s">
        <v>671</v>
      </c>
      <c r="M428" s="14">
        <v>7</v>
      </c>
      <c r="N428" s="22">
        <v>40</v>
      </c>
    </row>
    <row r="429" spans="1:14" ht="18.75" x14ac:dyDescent="0.3">
      <c r="A429" s="1" t="s">
        <v>0</v>
      </c>
      <c r="B429" s="2"/>
      <c r="C429" s="2"/>
      <c r="D429" s="3"/>
      <c r="E429" s="25" t="s">
        <v>669</v>
      </c>
      <c r="F429" s="6"/>
      <c r="G429" s="6"/>
      <c r="H429" s="7"/>
      <c r="I429" s="26"/>
      <c r="J429" s="6"/>
      <c r="K429" s="6"/>
      <c r="L429" s="8"/>
      <c r="M429" s="8"/>
      <c r="N429" s="8"/>
    </row>
    <row r="430" spans="1:14" ht="18.75" x14ac:dyDescent="0.3">
      <c r="A430" s="1" t="s">
        <v>2</v>
      </c>
      <c r="B430" s="2"/>
      <c r="C430" s="2"/>
      <c r="D430" s="3"/>
      <c r="E430" s="25" t="s">
        <v>386</v>
      </c>
      <c r="F430" s="6"/>
      <c r="G430" s="6"/>
      <c r="H430" s="7"/>
      <c r="I430" s="26"/>
      <c r="J430" s="6"/>
      <c r="K430" s="6"/>
      <c r="L430" s="8"/>
      <c r="M430" s="8"/>
      <c r="N430" s="8"/>
    </row>
    <row r="431" spans="1:14" x14ac:dyDescent="0.25">
      <c r="A431" s="10"/>
      <c r="B431" s="11"/>
      <c r="C431" s="10"/>
      <c r="D431" s="10"/>
      <c r="E431" s="10"/>
      <c r="F431" s="10"/>
      <c r="G431" s="10"/>
      <c r="H431" s="12"/>
      <c r="I431" s="11"/>
      <c r="J431" s="10"/>
      <c r="K431" s="10"/>
      <c r="L431" s="10"/>
      <c r="M431" s="10"/>
      <c r="N431" s="10"/>
    </row>
    <row r="432" spans="1:14" x14ac:dyDescent="0.25">
      <c r="A432" s="14" t="s">
        <v>4</v>
      </c>
      <c r="B432" s="15" t="s">
        <v>5</v>
      </c>
      <c r="C432" s="14" t="s">
        <v>6</v>
      </c>
      <c r="D432" s="14" t="s">
        <v>7</v>
      </c>
      <c r="E432" s="14" t="s">
        <v>8</v>
      </c>
      <c r="F432" s="14" t="s">
        <v>9</v>
      </c>
      <c r="G432" s="14" t="s">
        <v>10</v>
      </c>
      <c r="H432" s="16" t="s">
        <v>11</v>
      </c>
      <c r="I432" s="15" t="s">
        <v>12</v>
      </c>
      <c r="J432" s="14" t="s">
        <v>13</v>
      </c>
      <c r="K432" s="14" t="s">
        <v>411</v>
      </c>
      <c r="L432" s="14" t="s">
        <v>15</v>
      </c>
      <c r="M432" s="14" t="s">
        <v>16</v>
      </c>
      <c r="N432" s="14" t="s">
        <v>17</v>
      </c>
    </row>
    <row r="433" spans="1:14" x14ac:dyDescent="0.25">
      <c r="A433" s="66">
        <v>1</v>
      </c>
      <c r="B433" s="28">
        <v>3603592</v>
      </c>
      <c r="C433" s="20" t="s">
        <v>130</v>
      </c>
      <c r="D433" s="20" t="s">
        <v>672</v>
      </c>
      <c r="E433" s="20" t="s">
        <v>673</v>
      </c>
      <c r="F433" s="66" t="s">
        <v>21</v>
      </c>
      <c r="G433" s="66">
        <v>1998</v>
      </c>
      <c r="H433" s="21" t="s">
        <v>386</v>
      </c>
      <c r="I433" s="29" t="s">
        <v>22</v>
      </c>
      <c r="J433" s="14"/>
      <c r="K433" s="14">
        <v>7</v>
      </c>
      <c r="L433" s="14" t="s">
        <v>674</v>
      </c>
      <c r="M433" s="14">
        <v>1</v>
      </c>
      <c r="N433" s="22">
        <v>40</v>
      </c>
    </row>
    <row r="434" spans="1:14" x14ac:dyDescent="0.25">
      <c r="A434" s="66">
        <v>2</v>
      </c>
      <c r="B434" s="28">
        <v>3201484</v>
      </c>
      <c r="C434" s="20" t="s">
        <v>675</v>
      </c>
      <c r="D434" s="20" t="s">
        <v>156</v>
      </c>
      <c r="E434" s="20" t="s">
        <v>25</v>
      </c>
      <c r="F434" s="66" t="s">
        <v>26</v>
      </c>
      <c r="G434" s="66">
        <v>2000</v>
      </c>
      <c r="H434" s="21" t="s">
        <v>386</v>
      </c>
      <c r="I434" s="29" t="s">
        <v>22</v>
      </c>
      <c r="J434" s="14"/>
      <c r="K434" s="14">
        <v>4</v>
      </c>
      <c r="L434" s="14" t="s">
        <v>676</v>
      </c>
      <c r="M434" s="14">
        <v>2</v>
      </c>
      <c r="N434" s="22">
        <v>40</v>
      </c>
    </row>
    <row r="435" spans="1:14" x14ac:dyDescent="0.25">
      <c r="A435" s="66">
        <v>3</v>
      </c>
      <c r="B435" s="28">
        <v>3201914</v>
      </c>
      <c r="C435" s="20" t="s">
        <v>677</v>
      </c>
      <c r="D435" s="20" t="s">
        <v>275</v>
      </c>
      <c r="E435" s="20" t="s">
        <v>25</v>
      </c>
      <c r="F435" s="66" t="s">
        <v>26</v>
      </c>
      <c r="G435" s="66">
        <v>2005</v>
      </c>
      <c r="H435" s="21" t="s">
        <v>386</v>
      </c>
      <c r="I435" s="29" t="s">
        <v>678</v>
      </c>
      <c r="J435" s="14"/>
      <c r="K435" s="14">
        <v>2</v>
      </c>
      <c r="L435" s="14" t="s">
        <v>679</v>
      </c>
      <c r="M435" s="14">
        <v>3</v>
      </c>
      <c r="N435" s="22">
        <v>40</v>
      </c>
    </row>
    <row r="436" spans="1:14" x14ac:dyDescent="0.25">
      <c r="A436" s="66">
        <v>4</v>
      </c>
      <c r="B436" s="28">
        <v>3603308</v>
      </c>
      <c r="C436" s="20" t="s">
        <v>680</v>
      </c>
      <c r="D436" s="20" t="s">
        <v>201</v>
      </c>
      <c r="E436" s="20" t="s">
        <v>20</v>
      </c>
      <c r="F436" s="66" t="s">
        <v>21</v>
      </c>
      <c r="G436" s="66">
        <v>1995</v>
      </c>
      <c r="H436" s="21" t="s">
        <v>386</v>
      </c>
      <c r="I436" s="29" t="s">
        <v>22</v>
      </c>
      <c r="J436" s="14"/>
      <c r="K436" s="14">
        <v>8</v>
      </c>
      <c r="L436" s="14" t="s">
        <v>681</v>
      </c>
      <c r="M436" s="14">
        <v>4</v>
      </c>
      <c r="N436" s="22">
        <v>40</v>
      </c>
    </row>
    <row r="437" spans="1:14" x14ac:dyDescent="0.25">
      <c r="A437" s="66">
        <v>5</v>
      </c>
      <c r="B437" s="28">
        <v>3201761</v>
      </c>
      <c r="C437" s="20" t="s">
        <v>682</v>
      </c>
      <c r="D437" s="20" t="s">
        <v>122</v>
      </c>
      <c r="E437" s="20" t="s">
        <v>25</v>
      </c>
      <c r="F437" s="66" t="s">
        <v>26</v>
      </c>
      <c r="G437" s="66">
        <v>1999</v>
      </c>
      <c r="H437" s="21" t="s">
        <v>386</v>
      </c>
      <c r="I437" s="29" t="s">
        <v>22</v>
      </c>
      <c r="J437" s="14"/>
      <c r="K437" s="14">
        <v>5</v>
      </c>
      <c r="L437" s="14" t="s">
        <v>683</v>
      </c>
      <c r="M437" s="14">
        <v>5</v>
      </c>
      <c r="N437" s="22">
        <v>40</v>
      </c>
    </row>
    <row r="438" spans="1:14" x14ac:dyDescent="0.25">
      <c r="A438" s="66">
        <v>6</v>
      </c>
      <c r="B438" s="28">
        <v>3604772</v>
      </c>
      <c r="C438" s="20" t="s">
        <v>684</v>
      </c>
      <c r="D438" s="20" t="s">
        <v>685</v>
      </c>
      <c r="E438" s="20" t="s">
        <v>259</v>
      </c>
      <c r="F438" s="66" t="s">
        <v>21</v>
      </c>
      <c r="G438" s="66">
        <v>2004</v>
      </c>
      <c r="H438" s="21" t="s">
        <v>386</v>
      </c>
      <c r="I438" s="29" t="s">
        <v>22</v>
      </c>
      <c r="J438" s="14"/>
      <c r="K438" s="14">
        <v>6</v>
      </c>
      <c r="L438" s="14" t="s">
        <v>686</v>
      </c>
      <c r="M438" s="14">
        <v>6</v>
      </c>
      <c r="N438" s="22">
        <v>40</v>
      </c>
    </row>
    <row r="439" spans="1:14" x14ac:dyDescent="0.25">
      <c r="A439" s="66" t="s">
        <v>226</v>
      </c>
      <c r="B439" s="28">
        <v>3201486</v>
      </c>
      <c r="C439" s="20" t="s">
        <v>687</v>
      </c>
      <c r="D439" s="20" t="s">
        <v>688</v>
      </c>
      <c r="E439" s="20" t="s">
        <v>25</v>
      </c>
      <c r="F439" s="66" t="s">
        <v>26</v>
      </c>
      <c r="G439" s="66">
        <v>2002</v>
      </c>
      <c r="H439" s="21" t="s">
        <v>386</v>
      </c>
      <c r="I439" s="29" t="s">
        <v>689</v>
      </c>
      <c r="J439" s="14"/>
      <c r="K439" s="14">
        <v>3</v>
      </c>
      <c r="L439" s="14"/>
      <c r="M439" s="14" t="s">
        <v>80</v>
      </c>
      <c r="N439" s="22">
        <v>0</v>
      </c>
    </row>
  </sheetData>
  <mergeCells count="78">
    <mergeCell ref="A429:D429"/>
    <mergeCell ref="A430:D430"/>
    <mergeCell ref="A410:D410"/>
    <mergeCell ref="A411:D411"/>
    <mergeCell ref="A417:D417"/>
    <mergeCell ref="A418:D418"/>
    <mergeCell ref="A424:D424"/>
    <mergeCell ref="A425:D425"/>
    <mergeCell ref="A379:D379"/>
    <mergeCell ref="A380:D380"/>
    <mergeCell ref="A389:D389"/>
    <mergeCell ref="A390:D390"/>
    <mergeCell ref="A400:D400"/>
    <mergeCell ref="A401:D401"/>
    <mergeCell ref="A350:D350"/>
    <mergeCell ref="A351:D351"/>
    <mergeCell ref="A358:D358"/>
    <mergeCell ref="A359:D359"/>
    <mergeCell ref="A366:D366"/>
    <mergeCell ref="A367:D367"/>
    <mergeCell ref="A321:D321"/>
    <mergeCell ref="A322:D322"/>
    <mergeCell ref="A328:D328"/>
    <mergeCell ref="A329:D329"/>
    <mergeCell ref="A336:D336"/>
    <mergeCell ref="A337:D337"/>
    <mergeCell ref="A298:D298"/>
    <mergeCell ref="A299:D299"/>
    <mergeCell ref="A303:D303"/>
    <mergeCell ref="A304:D304"/>
    <mergeCell ref="A315:D315"/>
    <mergeCell ref="A316:D316"/>
    <mergeCell ref="A244:D244"/>
    <mergeCell ref="A245:D245"/>
    <mergeCell ref="A258:D258"/>
    <mergeCell ref="A259:D259"/>
    <mergeCell ref="A275:D275"/>
    <mergeCell ref="A276:D276"/>
    <mergeCell ref="A176:D176"/>
    <mergeCell ref="A177:D177"/>
    <mergeCell ref="A183:D183"/>
    <mergeCell ref="A184:D184"/>
    <mergeCell ref="A234:D234"/>
    <mergeCell ref="A235:D235"/>
    <mergeCell ref="A155:D155"/>
    <mergeCell ref="A156:D156"/>
    <mergeCell ref="A161:D161"/>
    <mergeCell ref="A162:D162"/>
    <mergeCell ref="A166:D166"/>
    <mergeCell ref="A167:D167"/>
    <mergeCell ref="A129:D129"/>
    <mergeCell ref="A130:D130"/>
    <mergeCell ref="A139:D139"/>
    <mergeCell ref="A140:D140"/>
    <mergeCell ref="A147:D147"/>
    <mergeCell ref="A148:D148"/>
    <mergeCell ref="A109:D109"/>
    <mergeCell ref="A110:D110"/>
    <mergeCell ref="A114:D114"/>
    <mergeCell ref="A115:D115"/>
    <mergeCell ref="A121:D121"/>
    <mergeCell ref="A122:D122"/>
    <mergeCell ref="A66:D66"/>
    <mergeCell ref="A67:D67"/>
    <mergeCell ref="A193:D193"/>
    <mergeCell ref="A194:D194"/>
    <mergeCell ref="A214:D214"/>
    <mergeCell ref="A215:D215"/>
    <mergeCell ref="A74:D74"/>
    <mergeCell ref="A75:D75"/>
    <mergeCell ref="A91:D91"/>
    <mergeCell ref="A92:D92"/>
    <mergeCell ref="A1:D1"/>
    <mergeCell ref="A2:D2"/>
    <mergeCell ref="A30:D30"/>
    <mergeCell ref="A31:D31"/>
    <mergeCell ref="A60:D60"/>
    <mergeCell ref="A61:D61"/>
  </mergeCells>
  <dataValidations count="1">
    <dataValidation type="list" allowBlank="1" showInputMessage="1" showErrorMessage="1" prompt="CATEGORIA NON CORRETTA!!!_x000a_VEDI MENU' A TENDINA" sqref="H377 H407">
      <formula1>"EF,EM,RF,RM,CF,CM,AF,AM,JF,JM,SF,SM,AmAF,AmAM,AmBF,AmBM,VF,VM"</formula1>
    </dataValidation>
  </dataValidations>
  <pageMargins left="0.19685039370078741" right="0.19685039370078741" top="1.5354330708661419" bottom="0.19685039370078741" header="0.31496062992125984" footer="0.31496062992125984"/>
  <pageSetup paperSize="9" scale="99" orientation="landscape" r:id="rId1"/>
  <headerFooter>
    <oddHeader>&amp;C&amp;G</oddHeader>
  </headerFooter>
  <rowBreaks count="12" manualBreakCount="12">
    <brk id="29" max="16383" man="1"/>
    <brk id="59" max="16383" man="1"/>
    <brk id="90" max="16383" man="1"/>
    <brk id="146" max="16383" man="1"/>
    <brk id="175" max="16383" man="1"/>
    <brk id="192" max="16383" man="1"/>
    <brk id="213" max="16383" man="1"/>
    <brk id="243" max="16383" man="1"/>
    <brk id="297" max="16383" man="1"/>
    <brk id="320" max="16383" man="1"/>
    <brk id="349" max="16383" man="1"/>
    <brk id="378" max="16383" man="1"/>
  </rowBreaks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8"/>
  <sheetViews>
    <sheetView tabSelected="1" zoomScaleNormal="100" workbookViewId="0">
      <selection activeCell="C325" sqref="C325"/>
    </sheetView>
  </sheetViews>
  <sheetFormatPr defaultRowHeight="15" x14ac:dyDescent="0.25"/>
  <cols>
    <col min="1" max="1" width="4.85546875" style="23" bestFit="1" customWidth="1"/>
    <col min="3" max="3" width="15.28515625" bestFit="1" customWidth="1"/>
    <col min="4" max="4" width="17.7109375" bestFit="1" customWidth="1"/>
    <col min="5" max="5" width="27.85546875" bestFit="1" customWidth="1"/>
    <col min="7" max="7" width="7" style="23" customWidth="1"/>
    <col min="8" max="8" width="5.140625" bestFit="1" customWidth="1"/>
    <col min="9" max="9" width="6.5703125" style="23" customWidth="1"/>
    <col min="10" max="10" width="7.5703125" customWidth="1"/>
    <col min="13" max="13" width="7.85546875" customWidth="1"/>
    <col min="14" max="14" width="7.42578125" customWidth="1"/>
  </cols>
  <sheetData>
    <row r="1" spans="1:14" ht="18.75" x14ac:dyDescent="0.3">
      <c r="A1" s="1" t="s">
        <v>0</v>
      </c>
      <c r="B1" s="2"/>
      <c r="C1" s="2"/>
      <c r="D1" s="3"/>
      <c r="E1" s="25" t="s">
        <v>691</v>
      </c>
      <c r="F1" s="6"/>
      <c r="G1" s="6"/>
      <c r="H1" s="7"/>
      <c r="I1" s="6"/>
      <c r="J1" s="6"/>
      <c r="K1" s="6"/>
      <c r="L1" s="8"/>
      <c r="M1" s="8"/>
      <c r="N1" s="8"/>
    </row>
    <row r="2" spans="1:14" ht="18.75" x14ac:dyDescent="0.3">
      <c r="A2" s="34" t="s">
        <v>2</v>
      </c>
      <c r="B2" s="2"/>
      <c r="C2" s="2"/>
      <c r="D2" s="3"/>
      <c r="E2" s="50" t="s">
        <v>84</v>
      </c>
      <c r="F2" s="6"/>
      <c r="G2" s="6"/>
      <c r="H2" s="7"/>
      <c r="I2" s="6"/>
      <c r="J2" s="6"/>
      <c r="K2" s="6"/>
      <c r="L2" s="8"/>
      <c r="M2" s="8"/>
      <c r="N2" s="8"/>
    </row>
    <row r="3" spans="1:14" x14ac:dyDescent="0.25">
      <c r="A3" s="10"/>
      <c r="B3" s="10"/>
      <c r="C3" s="10"/>
      <c r="D3" s="10"/>
      <c r="E3" s="10"/>
      <c r="F3" s="10"/>
      <c r="G3" s="10"/>
      <c r="H3" s="12"/>
      <c r="I3" s="10"/>
      <c r="J3" s="10"/>
      <c r="K3" s="10"/>
      <c r="L3" s="10"/>
      <c r="M3" s="10"/>
      <c r="N3" s="10"/>
    </row>
    <row r="4" spans="1:14" x14ac:dyDescent="0.25">
      <c r="A4" s="14" t="s">
        <v>4</v>
      </c>
      <c r="B4" s="14" t="s">
        <v>5</v>
      </c>
      <c r="C4" s="14" t="s">
        <v>6</v>
      </c>
      <c r="D4" s="14" t="s">
        <v>7</v>
      </c>
      <c r="E4" s="14" t="s">
        <v>8</v>
      </c>
      <c r="F4" s="14" t="s">
        <v>9</v>
      </c>
      <c r="G4" s="14" t="s">
        <v>10</v>
      </c>
      <c r="H4" s="16" t="s">
        <v>11</v>
      </c>
      <c r="I4" s="14"/>
      <c r="J4" s="14" t="s">
        <v>692</v>
      </c>
      <c r="K4" s="14" t="s">
        <v>693</v>
      </c>
      <c r="L4" s="14" t="s">
        <v>694</v>
      </c>
      <c r="M4" s="14"/>
      <c r="N4" s="14" t="s">
        <v>17</v>
      </c>
    </row>
    <row r="5" spans="1:14" x14ac:dyDescent="0.25">
      <c r="A5" s="66">
        <v>1</v>
      </c>
      <c r="B5" s="31">
        <v>3603374</v>
      </c>
      <c r="C5" s="20" t="s">
        <v>695</v>
      </c>
      <c r="D5" s="20" t="s">
        <v>696</v>
      </c>
      <c r="E5" s="20" t="s">
        <v>34</v>
      </c>
      <c r="F5" s="20" t="s">
        <v>21</v>
      </c>
      <c r="G5" s="66">
        <v>2013</v>
      </c>
      <c r="H5" s="21" t="s">
        <v>84</v>
      </c>
      <c r="I5" s="22">
        <v>0</v>
      </c>
      <c r="J5" s="22">
        <v>70.62</v>
      </c>
      <c r="K5" s="22"/>
      <c r="L5" s="22"/>
      <c r="M5" s="51">
        <f t="shared" ref="M5:M33" si="0">MAX(J5:L5)</f>
        <v>70.62</v>
      </c>
      <c r="N5" s="22">
        <f>IF(OR(A5="DNS",A5="DNF",A5="DQ"),
0,
IF(OR(H5="SGF",H5="SGM",H5="SAF",H5="SAM"),
IF(COUNTIFS($H$6:$H$220,H5,$A$6:$A$220,"&lt;"&amp;A5)+1=1,10,
IF(COUNTIFS($H$6:$H$220,H5,$A$6:$A$220,"&lt;"&amp;A5)+1=2,8,
IF(COUNTIFS($H$6:$H$220,H5,$A$6:$A$220,"&lt;"&amp;A5)+1=3,6,
IF(COUNTIFS($H$6:$H$220,H5,$A$6:$A$220,"&lt;"&amp;A5)+1=4,4,
2)))),
IF(OR(H5="EF",H5="EM",H5="RF",H5="RM",H5="CF",H5="CM",H5="AF",H5="AM",H5="JF",H5="JM",H5="SF",H5="SM"),
IF(COUNTIFS($H$6:$H$220,H5,$A$6:$A$220,"&lt;"&amp;A5)+1&lt;=11,
40-(COUNTIFS($H$6:$H$220,H5,$A$6:$A$220,"&lt;"&amp;A5))*2,
IF(COUNTIFS($H$6:$H$220,H5,$A$6:$A$220,"&lt;"&amp;A5)+1&lt;=26,
20-(COUNTIFS($H$6:$H$220,H5,$A$6:$A$220,"&lt;"&amp;A5)-10),
5)),
IF(OR(H5="AAF",H5="AAM",H5="ABF",H5="ABM",H5="VAF",H5="VAM",H5="VBF",H5="VBM"),
IF(COUNTIFS($H$6:$H$220,H5,$A$6:$A$220,"&lt;"&amp;A5)+1&lt;=3,
20-(COUNTIFS($H$6:$H$220,H5,$A$6:$A$220,"&lt;"&amp;A5))*2,
IF(COUNTIFS($H$6:$H$220,H5,$A$6:$A$220,"&lt;"&amp;A5)+1&lt;=20,
15-(COUNTIFS($H$6:$H$220,H5,$A$6:$A$220,"&lt;"&amp;A5)-3),
3)),
""))))</f>
        <v>40</v>
      </c>
    </row>
    <row r="6" spans="1:14" x14ac:dyDescent="0.25">
      <c r="A6" s="66">
        <v>2</v>
      </c>
      <c r="B6" s="31">
        <v>3604457</v>
      </c>
      <c r="C6" s="20" t="s">
        <v>127</v>
      </c>
      <c r="D6" s="20" t="s">
        <v>111</v>
      </c>
      <c r="E6" s="20" t="s">
        <v>43</v>
      </c>
      <c r="F6" s="20" t="s">
        <v>21</v>
      </c>
      <c r="G6" s="66">
        <v>2013</v>
      </c>
      <c r="H6" s="21" t="s">
        <v>84</v>
      </c>
      <c r="I6" s="22">
        <v>0</v>
      </c>
      <c r="J6" s="22">
        <v>59.17</v>
      </c>
      <c r="K6" s="22"/>
      <c r="L6" s="22"/>
      <c r="M6" s="51">
        <f t="shared" si="0"/>
        <v>59.17</v>
      </c>
      <c r="N6" s="22">
        <f>IF(OR(A6="DNS",A6="DNF",A6="DQ"),
0,
IF(OR(H6="SGF",H6="SGM",H6="SAF",H6="SAM"),
IF(COUNTIFS($H$6:$H$220,H6,$A$6:$A$220,"&lt;"&amp;A6)+1=1,10,
IF(COUNTIFS($H$6:$H$220,H6,$A$6:$A$220,"&lt;"&amp;A6)+1=2,8,
IF(COUNTIFS($H$6:$H$220,H6,$A$6:$A$220,"&lt;"&amp;A6)+1=3,6,
IF(COUNTIFS($H$6:$H$220,H6,$A$6:$A$220,"&lt;"&amp;A6)+1=4,4,
2)))),
IF(OR(H6="EF",H6="EM",H6="RF",H6="RM",H6="CF",H6="CM",H6="AF",H6="AM",H6="JF",H6="JM",H6="SF",H6="SM"),
IF(COUNTIFS($H$6:$H$220,H6,$A$6:$A$220,"&lt;"&amp;A6)+1&lt;=11,
40-(COUNTIFS($H$6:$H$220,H6,$A$6:$A$220,"&lt;"&amp;A6))*2,
IF(COUNTIFS($H$6:$H$220,H6,$A$6:$A$220,"&lt;"&amp;A6)+1&lt;=26,
20-(COUNTIFS($H$6:$H$220,H6,$A$6:$A$220,"&lt;"&amp;A6)-10),
5)),
IF(OR(H6="AAF",H6="AAM",H6="ABF",H6="ABM",H6="VAF",H6="VAM",H6="VBF",H6="VBM"),
IF(COUNTIFS($H$6:$H$220,H6,$A$6:$A$220,"&lt;"&amp;A6)+1&lt;=3,
20-(COUNTIFS($H$6:$H$220,H6,$A$6:$A$220,"&lt;"&amp;A6))*2,
IF(COUNTIFS($H$6:$H$220,H6,$A$6:$A$220,"&lt;"&amp;A6)+1&lt;=20,
15-(COUNTIFS($H$6:$H$220,H6,$A$6:$A$220,"&lt;"&amp;A6)-3),
3)),
""))))</f>
        <v>40</v>
      </c>
    </row>
    <row r="7" spans="1:14" x14ac:dyDescent="0.25">
      <c r="A7" s="66">
        <v>3</v>
      </c>
      <c r="B7" s="31">
        <v>3111403</v>
      </c>
      <c r="C7" s="20" t="s">
        <v>110</v>
      </c>
      <c r="D7" s="20" t="s">
        <v>111</v>
      </c>
      <c r="E7" s="20" t="s">
        <v>40</v>
      </c>
      <c r="F7" s="20" t="s">
        <v>31</v>
      </c>
      <c r="G7" s="66">
        <v>2014</v>
      </c>
      <c r="H7" s="21" t="s">
        <v>84</v>
      </c>
      <c r="I7" s="22">
        <v>0</v>
      </c>
      <c r="J7" s="22">
        <v>52.48</v>
      </c>
      <c r="K7" s="22"/>
      <c r="L7" s="22"/>
      <c r="M7" s="51">
        <f t="shared" si="0"/>
        <v>52.48</v>
      </c>
      <c r="N7" s="22">
        <f>IF(OR(A7="DNS",A7="DNF",A7="DQ"),
0,
IF(OR(H7="SGF",H7="SGM",H7="SAF",H7="SAM"),
IF(COUNTIFS($H$6:$H$220,H7,$A$6:$A$220,"&lt;"&amp;A7)+1=1,10,
IF(COUNTIFS($H$6:$H$220,H7,$A$6:$A$220,"&lt;"&amp;A7)+1=2,8,
IF(COUNTIFS($H$6:$H$220,H7,$A$6:$A$220,"&lt;"&amp;A7)+1=3,6,
IF(COUNTIFS($H$6:$H$220,H7,$A$6:$A$220,"&lt;"&amp;A7)+1=4,4,
2)))),
IF(OR(H7="EF",H7="EM",H7="RF",H7="RM",H7="CF",H7="CM",H7="AF",H7="AM",H7="JF",H7="JM",H7="SF",H7="SM"),
IF(COUNTIFS($H$6:$H$220,H7,$A$6:$A$220,"&lt;"&amp;A7)+1&lt;=11,
40-(COUNTIFS($H$6:$H$220,H7,$A$6:$A$220,"&lt;"&amp;A7))*2,
IF(COUNTIFS($H$6:$H$220,H7,$A$6:$A$220,"&lt;"&amp;A7)+1&lt;=26,
20-(COUNTIFS($H$6:$H$220,H7,$A$6:$A$220,"&lt;"&amp;A7)-10),
5)),
IF(OR(H7="AAF",H7="AAM",H7="ABF",H7="ABM",H7="VAF",H7="VAM",H7="VBF",H7="VBM"),
IF(COUNTIFS($H$6:$H$220,H7,$A$6:$A$220,"&lt;"&amp;A7)+1&lt;=3,
20-(COUNTIFS($H$6:$H$220,H7,$A$6:$A$220,"&lt;"&amp;A7))*2,
IF(COUNTIFS($H$6:$H$220,H7,$A$6:$A$220,"&lt;"&amp;A7)+1&lt;=20,
15-(COUNTIFS($H$6:$H$220,H7,$A$6:$A$220,"&lt;"&amp;A7)-3),
3)),
""))))</f>
        <v>38</v>
      </c>
    </row>
    <row r="8" spans="1:14" x14ac:dyDescent="0.25">
      <c r="A8" s="66">
        <v>4</v>
      </c>
      <c r="B8" s="31">
        <v>3110583</v>
      </c>
      <c r="C8" s="20" t="s">
        <v>106</v>
      </c>
      <c r="D8" s="20" t="s">
        <v>107</v>
      </c>
      <c r="E8" s="20" t="s">
        <v>30</v>
      </c>
      <c r="F8" s="20" t="s">
        <v>31</v>
      </c>
      <c r="G8" s="66">
        <v>2013</v>
      </c>
      <c r="H8" s="21" t="s">
        <v>84</v>
      </c>
      <c r="I8" s="22">
        <v>0</v>
      </c>
      <c r="J8" s="22">
        <v>46.97</v>
      </c>
      <c r="K8" s="22"/>
      <c r="L8" s="22"/>
      <c r="M8" s="51">
        <f t="shared" si="0"/>
        <v>46.97</v>
      </c>
      <c r="N8" s="22">
        <f>IF(OR(A8="DNS",A8="DNF",A8="DQ"),
0,
IF(OR(H8="SGF",H8="SGM",H8="SAF",H8="SAM"),
IF(COUNTIFS($H$6:$H$220,H8,$A$6:$A$220,"&lt;"&amp;A8)+1=1,10,
IF(COUNTIFS($H$6:$H$220,H8,$A$6:$A$220,"&lt;"&amp;A8)+1=2,8,
IF(COUNTIFS($H$6:$H$220,H8,$A$6:$A$220,"&lt;"&amp;A8)+1=3,6,
IF(COUNTIFS($H$6:$H$220,H8,$A$6:$A$220,"&lt;"&amp;A8)+1=4,4,
2)))),
IF(OR(H8="EF",H8="EM",H8="RF",H8="RM",H8="CF",H8="CM",H8="AF",H8="AM",H8="JF",H8="JM",H8="SF",H8="SM"),
IF(COUNTIFS($H$6:$H$220,H8,$A$6:$A$220,"&lt;"&amp;A8)+1&lt;=11,
40-(COUNTIFS($H$6:$H$220,H8,$A$6:$A$220,"&lt;"&amp;A8))*2,
IF(COUNTIFS($H$6:$H$220,H8,$A$6:$A$220,"&lt;"&amp;A8)+1&lt;=26,
20-(COUNTIFS($H$6:$H$220,H8,$A$6:$A$220,"&lt;"&amp;A8)-10),
5)),
IF(OR(H8="AAF",H8="AAM",H8="ABF",H8="ABM",H8="VAF",H8="VAM",H8="VBF",H8="VBM"),
IF(COUNTIFS($H$6:$H$220,H8,$A$6:$A$220,"&lt;"&amp;A8)+1&lt;=3,
20-(COUNTIFS($H$6:$H$220,H8,$A$6:$A$220,"&lt;"&amp;A8))*2,
IF(COUNTIFS($H$6:$H$220,H8,$A$6:$A$220,"&lt;"&amp;A8)+1&lt;=20,
15-(COUNTIFS($H$6:$H$220,H8,$A$6:$A$220,"&lt;"&amp;A8)-3),
3)),
""))))</f>
        <v>36</v>
      </c>
    </row>
    <row r="9" spans="1:14" x14ac:dyDescent="0.25">
      <c r="A9" s="66">
        <v>5</v>
      </c>
      <c r="B9" s="31">
        <v>3202042</v>
      </c>
      <c r="C9" s="20" t="s">
        <v>112</v>
      </c>
      <c r="D9" s="20" t="s">
        <v>113</v>
      </c>
      <c r="E9" s="20" t="s">
        <v>87</v>
      </c>
      <c r="F9" s="20" t="s">
        <v>26</v>
      </c>
      <c r="G9" s="66">
        <v>2013</v>
      </c>
      <c r="H9" s="21" t="s">
        <v>84</v>
      </c>
      <c r="I9" s="22">
        <v>36.75</v>
      </c>
      <c r="J9" s="22">
        <v>46.84</v>
      </c>
      <c r="K9" s="22"/>
      <c r="L9" s="22"/>
      <c r="M9" s="51">
        <f t="shared" si="0"/>
        <v>46.84</v>
      </c>
      <c r="N9" s="22">
        <f>IF(OR(A9="DNS",A9="DNF",A9="DQ"),
0,
IF(OR(H9="SGF",H9="SGM",H9="SAF",H9="SAM"),
IF(COUNTIFS($H$6:$H$220,H9,$A$6:$A$220,"&lt;"&amp;A9)+1=1,10,
IF(COUNTIFS($H$6:$H$220,H9,$A$6:$A$220,"&lt;"&amp;A9)+1=2,8,
IF(COUNTIFS($H$6:$H$220,H9,$A$6:$A$220,"&lt;"&amp;A9)+1=3,6,
IF(COUNTIFS($H$6:$H$220,H9,$A$6:$A$220,"&lt;"&amp;A9)+1=4,4,
2)))),
IF(OR(H9="EF",H9="EM",H9="RF",H9="RM",H9="CF",H9="CM",H9="AF",H9="AM",H9="JF",H9="JM",H9="SF",H9="SM"),
IF(COUNTIFS($H$6:$H$220,H9,$A$6:$A$220,"&lt;"&amp;A9)+1&lt;=11,
40-(COUNTIFS($H$6:$H$220,H9,$A$6:$A$220,"&lt;"&amp;A9))*2,
IF(COUNTIFS($H$6:$H$220,H9,$A$6:$A$220,"&lt;"&amp;A9)+1&lt;=26,
20-(COUNTIFS($H$6:$H$220,H9,$A$6:$A$220,"&lt;"&amp;A9)-10),
5)),
IF(OR(H9="AAF",H9="AAM",H9="ABF",H9="ABM",H9="VAF",H9="VAM",H9="VBF",H9="VBM"),
IF(COUNTIFS($H$6:$H$220,H9,$A$6:$A$220,"&lt;"&amp;A9)+1&lt;=3,
20-(COUNTIFS($H$6:$H$220,H9,$A$6:$A$220,"&lt;"&amp;A9))*2,
IF(COUNTIFS($H$6:$H$220,H9,$A$6:$A$220,"&lt;"&amp;A9)+1&lt;=20,
15-(COUNTIFS($H$6:$H$220,H9,$A$6:$A$220,"&lt;"&amp;A9)-3),
3)),
""))))</f>
        <v>34</v>
      </c>
    </row>
    <row r="10" spans="1:14" x14ac:dyDescent="0.25">
      <c r="A10" s="66">
        <v>6</v>
      </c>
      <c r="B10" s="31">
        <v>3204308</v>
      </c>
      <c r="C10" s="20" t="s">
        <v>91</v>
      </c>
      <c r="D10" s="20" t="s">
        <v>86</v>
      </c>
      <c r="E10" s="20" t="s">
        <v>92</v>
      </c>
      <c r="F10" s="20" t="s">
        <v>26</v>
      </c>
      <c r="G10" s="66">
        <v>2013</v>
      </c>
      <c r="H10" s="21" t="s">
        <v>84</v>
      </c>
      <c r="I10" s="22">
        <v>45</v>
      </c>
      <c r="J10" s="22">
        <v>45.72</v>
      </c>
      <c r="K10" s="22"/>
      <c r="L10" s="22"/>
      <c r="M10" s="51">
        <f t="shared" si="0"/>
        <v>45.72</v>
      </c>
      <c r="N10" s="22">
        <f>IF(OR(A10="DNS",A10="DNF",A10="DQ"),
0,
IF(OR(H10="SGF",H10="SGM",H10="SAF",H10="SAM"),
IF(COUNTIFS($H$6:$H$220,H10,$A$6:$A$220,"&lt;"&amp;A10)+1=1,10,
IF(COUNTIFS($H$6:$H$220,H10,$A$6:$A$220,"&lt;"&amp;A10)+1=2,8,
IF(COUNTIFS($H$6:$H$220,H10,$A$6:$A$220,"&lt;"&amp;A10)+1=3,6,
IF(COUNTIFS($H$6:$H$220,H10,$A$6:$A$220,"&lt;"&amp;A10)+1=4,4,
2)))),
IF(OR(H10="EF",H10="EM",H10="RF",H10="RM",H10="CF",H10="CM",H10="AF",H10="AM",H10="JF",H10="JM",H10="SF",H10="SM"),
IF(COUNTIFS($H$6:$H$220,H10,$A$6:$A$220,"&lt;"&amp;A10)+1&lt;=11,
40-(COUNTIFS($H$6:$H$220,H10,$A$6:$A$220,"&lt;"&amp;A10))*2,
IF(COUNTIFS($H$6:$H$220,H10,$A$6:$A$220,"&lt;"&amp;A10)+1&lt;=26,
20-(COUNTIFS($H$6:$H$220,H10,$A$6:$A$220,"&lt;"&amp;A10)-10),
5)),
IF(OR(H10="AAF",H10="AAM",H10="ABF",H10="ABM",H10="VAF",H10="VAM",H10="VBF",H10="VBM"),
IF(COUNTIFS($H$6:$H$220,H10,$A$6:$A$220,"&lt;"&amp;A10)+1&lt;=3,
20-(COUNTIFS($H$6:$H$220,H10,$A$6:$A$220,"&lt;"&amp;A10))*2,
IF(COUNTIFS($H$6:$H$220,H10,$A$6:$A$220,"&lt;"&amp;A10)+1&lt;=20,
15-(COUNTIFS($H$6:$H$220,H10,$A$6:$A$220,"&lt;"&amp;A10)-3),
3)),
""))))</f>
        <v>32</v>
      </c>
    </row>
    <row r="11" spans="1:14" x14ac:dyDescent="0.25">
      <c r="A11" s="66">
        <v>7</v>
      </c>
      <c r="B11" s="31">
        <v>3202047</v>
      </c>
      <c r="C11" s="20" t="s">
        <v>85</v>
      </c>
      <c r="D11" s="20" t="s">
        <v>86</v>
      </c>
      <c r="E11" s="20" t="s">
        <v>87</v>
      </c>
      <c r="F11" s="20" t="s">
        <v>26</v>
      </c>
      <c r="G11" s="66">
        <v>2014</v>
      </c>
      <c r="H11" s="21" t="s">
        <v>84</v>
      </c>
      <c r="I11" s="22">
        <v>40.08</v>
      </c>
      <c r="J11" s="22">
        <v>41.71</v>
      </c>
      <c r="K11" s="22"/>
      <c r="L11" s="22"/>
      <c r="M11" s="51">
        <f t="shared" si="0"/>
        <v>41.71</v>
      </c>
      <c r="N11" s="22">
        <f>IF(OR(A11="DNS",A11="DNF",A11="DQ"),
0,
IF(OR(H11="SGF",H11="SGM",H11="SAF",H11="SAM"),
IF(COUNTIFS($H$6:$H$220,H11,$A$6:$A$220,"&lt;"&amp;A11)+1=1,10,
IF(COUNTIFS($H$6:$H$220,H11,$A$6:$A$220,"&lt;"&amp;A11)+1=2,8,
IF(COUNTIFS($H$6:$H$220,H11,$A$6:$A$220,"&lt;"&amp;A11)+1=3,6,
IF(COUNTIFS($H$6:$H$220,H11,$A$6:$A$220,"&lt;"&amp;A11)+1=4,4,
2)))),
IF(OR(H11="EF",H11="EM",H11="RF",H11="RM",H11="CF",H11="CM",H11="AF",H11="AM",H11="JF",H11="JM",H11="SF",H11="SM"),
IF(COUNTIFS($H$6:$H$220,H11,$A$6:$A$220,"&lt;"&amp;A11)+1&lt;=11,
40-(COUNTIFS($H$6:$H$220,H11,$A$6:$A$220,"&lt;"&amp;A11))*2,
IF(COUNTIFS($H$6:$H$220,H11,$A$6:$A$220,"&lt;"&amp;A11)+1&lt;=26,
20-(COUNTIFS($H$6:$H$220,H11,$A$6:$A$220,"&lt;"&amp;A11)-10),
5)),
IF(OR(H11="AAF",H11="AAM",H11="ABF",H11="ABM",H11="VAF",H11="VAM",H11="VBF",H11="VBM"),
IF(COUNTIFS($H$6:$H$220,H11,$A$6:$A$220,"&lt;"&amp;A11)+1&lt;=3,
20-(COUNTIFS($H$6:$H$220,H11,$A$6:$A$220,"&lt;"&amp;A11))*2,
IF(COUNTIFS($H$6:$H$220,H11,$A$6:$A$220,"&lt;"&amp;A11)+1&lt;=20,
15-(COUNTIFS($H$6:$H$220,H11,$A$6:$A$220,"&lt;"&amp;A11)-3),
3)),
""))))</f>
        <v>30</v>
      </c>
    </row>
    <row r="12" spans="1:14" x14ac:dyDescent="0.25">
      <c r="A12" s="66">
        <v>8</v>
      </c>
      <c r="B12" s="31">
        <v>3203542</v>
      </c>
      <c r="C12" s="20" t="s">
        <v>697</v>
      </c>
      <c r="D12" s="20" t="s">
        <v>209</v>
      </c>
      <c r="E12" s="20" t="s">
        <v>25</v>
      </c>
      <c r="F12" s="20" t="s">
        <v>26</v>
      </c>
      <c r="G12" s="66">
        <v>2013</v>
      </c>
      <c r="H12" s="21" t="s">
        <v>84</v>
      </c>
      <c r="I12" s="22">
        <v>44.57</v>
      </c>
      <c r="J12" s="22">
        <v>41.66</v>
      </c>
      <c r="K12" s="22"/>
      <c r="L12" s="22"/>
      <c r="M12" s="51">
        <f t="shared" si="0"/>
        <v>41.66</v>
      </c>
      <c r="N12" s="22">
        <f>IF(OR(A12="DNS",A12="DNF",A12="DQ"),
0,
IF(OR(H12="SGF",H12="SGM",H12="SAF",H12="SAM"),
IF(COUNTIFS($H$6:$H$220,H12,$A$6:$A$220,"&lt;"&amp;A12)+1=1,10,
IF(COUNTIFS($H$6:$H$220,H12,$A$6:$A$220,"&lt;"&amp;A12)+1=2,8,
IF(COUNTIFS($H$6:$H$220,H12,$A$6:$A$220,"&lt;"&amp;A12)+1=3,6,
IF(COUNTIFS($H$6:$H$220,H12,$A$6:$A$220,"&lt;"&amp;A12)+1=4,4,
2)))),
IF(OR(H12="EF",H12="EM",H12="RF",H12="RM",H12="CF",H12="CM",H12="AF",H12="AM",H12="JF",H12="JM",H12="SF",H12="SM"),
IF(COUNTIFS($H$6:$H$220,H12,$A$6:$A$220,"&lt;"&amp;A12)+1&lt;=11,
40-(COUNTIFS($H$6:$H$220,H12,$A$6:$A$220,"&lt;"&amp;A12))*2,
IF(COUNTIFS($H$6:$H$220,H12,$A$6:$A$220,"&lt;"&amp;A12)+1&lt;=26,
20-(COUNTIFS($H$6:$H$220,H12,$A$6:$A$220,"&lt;"&amp;A12)-10),
5)),
IF(OR(H12="AAF",H12="AAM",H12="ABF",H12="ABM",H12="VAF",H12="VAM",H12="VBF",H12="VBM"),
IF(COUNTIFS($H$6:$H$220,H12,$A$6:$A$220,"&lt;"&amp;A12)+1&lt;=3,
20-(COUNTIFS($H$6:$H$220,H12,$A$6:$A$220,"&lt;"&amp;A12))*2,
IF(COUNTIFS($H$6:$H$220,H12,$A$6:$A$220,"&lt;"&amp;A12)+1&lt;=20,
15-(COUNTIFS($H$6:$H$220,H12,$A$6:$A$220,"&lt;"&amp;A12)-3),
3)),
""))))</f>
        <v>28</v>
      </c>
    </row>
    <row r="13" spans="1:14" x14ac:dyDescent="0.25">
      <c r="A13" s="66">
        <v>9</v>
      </c>
      <c r="B13" s="31">
        <v>3605025</v>
      </c>
      <c r="C13" s="20" t="s">
        <v>115</v>
      </c>
      <c r="D13" s="20" t="s">
        <v>116</v>
      </c>
      <c r="E13" s="20" t="s">
        <v>37</v>
      </c>
      <c r="F13" s="20" t="s">
        <v>21</v>
      </c>
      <c r="G13" s="66">
        <v>2014</v>
      </c>
      <c r="H13" s="21" t="s">
        <v>84</v>
      </c>
      <c r="I13" s="22">
        <v>0</v>
      </c>
      <c r="J13" s="22">
        <v>40.5</v>
      </c>
      <c r="K13" s="22"/>
      <c r="L13" s="22"/>
      <c r="M13" s="51">
        <f t="shared" si="0"/>
        <v>40.5</v>
      </c>
      <c r="N13" s="22">
        <f>IF(OR(A13="DNS",A13="DNF",A13="DQ"),
0,
IF(OR(H13="SGF",H13="SGM",H13="SAF",H13="SAM"),
IF(COUNTIFS($H$6:$H$220,H13,$A$6:$A$220,"&lt;"&amp;A13)+1=1,10,
IF(COUNTIFS($H$6:$H$220,H13,$A$6:$A$220,"&lt;"&amp;A13)+1=2,8,
IF(COUNTIFS($H$6:$H$220,H13,$A$6:$A$220,"&lt;"&amp;A13)+1=3,6,
IF(COUNTIFS($H$6:$H$220,H13,$A$6:$A$220,"&lt;"&amp;A13)+1=4,4,
2)))),
IF(OR(H13="EF",H13="EM",H13="RF",H13="RM",H13="CF",H13="CM",H13="AF",H13="AM",H13="JF",H13="JM",H13="SF",H13="SM"),
IF(COUNTIFS($H$6:$H$220,H13,$A$6:$A$220,"&lt;"&amp;A13)+1&lt;=11,
40-(COUNTIFS($H$6:$H$220,H13,$A$6:$A$220,"&lt;"&amp;A13))*2,
IF(COUNTIFS($H$6:$H$220,H13,$A$6:$A$220,"&lt;"&amp;A13)+1&lt;=26,
20-(COUNTIFS($H$6:$H$220,H13,$A$6:$A$220,"&lt;"&amp;A13)-10),
5)),
IF(OR(H13="AAF",H13="AAM",H13="ABF",H13="ABM",H13="VAF",H13="VAM",H13="VBF",H13="VBM"),
IF(COUNTIFS($H$6:$H$220,H13,$A$6:$A$220,"&lt;"&amp;A13)+1&lt;=3,
20-(COUNTIFS($H$6:$H$220,H13,$A$6:$A$220,"&lt;"&amp;A13))*2,
IF(COUNTIFS($H$6:$H$220,H13,$A$6:$A$220,"&lt;"&amp;A13)+1&lt;=20,
15-(COUNTIFS($H$6:$H$220,H13,$A$6:$A$220,"&lt;"&amp;A13)-3),
3)),
""))))</f>
        <v>26</v>
      </c>
    </row>
    <row r="14" spans="1:14" x14ac:dyDescent="0.25">
      <c r="A14" s="66">
        <v>10</v>
      </c>
      <c r="B14" s="31">
        <v>3603488</v>
      </c>
      <c r="C14" s="20" t="s">
        <v>130</v>
      </c>
      <c r="D14" s="20" t="s">
        <v>131</v>
      </c>
      <c r="E14" s="20" t="s">
        <v>132</v>
      </c>
      <c r="F14" s="20" t="s">
        <v>21</v>
      </c>
      <c r="G14" s="66">
        <v>2014</v>
      </c>
      <c r="H14" s="21" t="s">
        <v>84</v>
      </c>
      <c r="I14" s="22">
        <v>0</v>
      </c>
      <c r="J14" s="22">
        <v>39.93</v>
      </c>
      <c r="K14" s="22"/>
      <c r="L14" s="22"/>
      <c r="M14" s="51">
        <f t="shared" si="0"/>
        <v>39.93</v>
      </c>
      <c r="N14" s="22">
        <f>IF(OR(A14="DNS",A14="DNF",A14="DQ"),
0,
IF(OR(H14="SGF",H14="SGM",H14="SAF",H14="SAM"),
IF(COUNTIFS($H$6:$H$220,H14,$A$6:$A$220,"&lt;"&amp;A14)+1=1,10,
IF(COUNTIFS($H$6:$H$220,H14,$A$6:$A$220,"&lt;"&amp;A14)+1=2,8,
IF(COUNTIFS($H$6:$H$220,H14,$A$6:$A$220,"&lt;"&amp;A14)+1=3,6,
IF(COUNTIFS($H$6:$H$220,H14,$A$6:$A$220,"&lt;"&amp;A14)+1=4,4,
2)))),
IF(OR(H14="EF",H14="EM",H14="RF",H14="RM",H14="CF",H14="CM",H14="AF",H14="AM",H14="JF",H14="JM",H14="SF",H14="SM"),
IF(COUNTIFS($H$6:$H$220,H14,$A$6:$A$220,"&lt;"&amp;A14)+1&lt;=11,
40-(COUNTIFS($H$6:$H$220,H14,$A$6:$A$220,"&lt;"&amp;A14))*2,
IF(COUNTIFS($H$6:$H$220,H14,$A$6:$A$220,"&lt;"&amp;A14)+1&lt;=26,
20-(COUNTIFS($H$6:$H$220,H14,$A$6:$A$220,"&lt;"&amp;A14)-10),
5)),
IF(OR(H14="AAF",H14="AAM",H14="ABF",H14="ABM",H14="VAF",H14="VAM",H14="VBF",H14="VBM"),
IF(COUNTIFS($H$6:$H$220,H14,$A$6:$A$220,"&lt;"&amp;A14)+1&lt;=3,
20-(COUNTIFS($H$6:$H$220,H14,$A$6:$A$220,"&lt;"&amp;A14))*2,
IF(COUNTIFS($H$6:$H$220,H14,$A$6:$A$220,"&lt;"&amp;A14)+1&lt;=20,
15-(COUNTIFS($H$6:$H$220,H14,$A$6:$A$220,"&lt;"&amp;A14)-3),
3)),
""))))</f>
        <v>24</v>
      </c>
    </row>
    <row r="15" spans="1:14" x14ac:dyDescent="0.25">
      <c r="A15" s="66">
        <v>11</v>
      </c>
      <c r="B15" s="31">
        <v>3110584</v>
      </c>
      <c r="C15" s="20" t="s">
        <v>100</v>
      </c>
      <c r="D15" s="20" t="s">
        <v>101</v>
      </c>
      <c r="E15" s="20" t="s">
        <v>30</v>
      </c>
      <c r="F15" s="20" t="s">
        <v>31</v>
      </c>
      <c r="G15" s="66">
        <v>2013</v>
      </c>
      <c r="H15" s="21" t="s">
        <v>84</v>
      </c>
      <c r="I15" s="22">
        <v>0</v>
      </c>
      <c r="J15" s="22">
        <v>39.619999999999997</v>
      </c>
      <c r="K15" s="22"/>
      <c r="L15" s="22"/>
      <c r="M15" s="51">
        <f t="shared" si="0"/>
        <v>39.619999999999997</v>
      </c>
      <c r="N15" s="22">
        <f>IF(OR(A15="DNS",A15="DNF",A15="DQ"),
0,
IF(OR(H15="SGF",H15="SGM",H15="SAF",H15="SAM"),
IF(COUNTIFS($H$6:$H$220,H15,$A$6:$A$220,"&lt;"&amp;A15)+1=1,10,
IF(COUNTIFS($H$6:$H$220,H15,$A$6:$A$220,"&lt;"&amp;A15)+1=2,8,
IF(COUNTIFS($H$6:$H$220,H15,$A$6:$A$220,"&lt;"&amp;A15)+1=3,6,
IF(COUNTIFS($H$6:$H$220,H15,$A$6:$A$220,"&lt;"&amp;A15)+1=4,4,
2)))),
IF(OR(H15="EF",H15="EM",H15="RF",H15="RM",H15="CF",H15="CM",H15="AF",H15="AM",H15="JF",H15="JM",H15="SF",H15="SM"),
IF(COUNTIFS($H$6:$H$220,H15,$A$6:$A$220,"&lt;"&amp;A15)+1&lt;=11,
40-(COUNTIFS($H$6:$H$220,H15,$A$6:$A$220,"&lt;"&amp;A15))*2,
IF(COUNTIFS($H$6:$H$220,H15,$A$6:$A$220,"&lt;"&amp;A15)+1&lt;=26,
20-(COUNTIFS($H$6:$H$220,H15,$A$6:$A$220,"&lt;"&amp;A15)-10),
5)),
IF(OR(H15="AAF",H15="AAM",H15="ABF",H15="ABM",H15="VAF",H15="VAM",H15="VBF",H15="VBM"),
IF(COUNTIFS($H$6:$H$220,H15,$A$6:$A$220,"&lt;"&amp;A15)+1&lt;=3,
20-(COUNTIFS($H$6:$H$220,H15,$A$6:$A$220,"&lt;"&amp;A15))*2,
IF(COUNTIFS($H$6:$H$220,H15,$A$6:$A$220,"&lt;"&amp;A15)+1&lt;=20,
15-(COUNTIFS($H$6:$H$220,H15,$A$6:$A$220,"&lt;"&amp;A15)-3),
3)),
""))))</f>
        <v>22</v>
      </c>
    </row>
    <row r="16" spans="1:14" x14ac:dyDescent="0.25">
      <c r="A16" s="66">
        <v>12</v>
      </c>
      <c r="B16" s="31">
        <v>3202142</v>
      </c>
      <c r="C16" s="20" t="s">
        <v>108</v>
      </c>
      <c r="D16" s="20" t="s">
        <v>109</v>
      </c>
      <c r="E16" s="20" t="s">
        <v>69</v>
      </c>
      <c r="F16" s="20" t="s">
        <v>26</v>
      </c>
      <c r="G16" s="66">
        <v>2013</v>
      </c>
      <c r="H16" s="21" t="s">
        <v>84</v>
      </c>
      <c r="I16" s="22">
        <v>0</v>
      </c>
      <c r="J16" s="22">
        <v>38.83</v>
      </c>
      <c r="K16" s="22"/>
      <c r="L16" s="22"/>
      <c r="M16" s="51">
        <f t="shared" si="0"/>
        <v>38.83</v>
      </c>
      <c r="N16" s="22">
        <v>19</v>
      </c>
    </row>
    <row r="17" spans="1:14" x14ac:dyDescent="0.25">
      <c r="A17" s="66">
        <v>13</v>
      </c>
      <c r="B17" s="31">
        <v>3603998</v>
      </c>
      <c r="C17" s="20" t="s">
        <v>117</v>
      </c>
      <c r="D17" s="20" t="s">
        <v>118</v>
      </c>
      <c r="E17" s="20" t="s">
        <v>119</v>
      </c>
      <c r="F17" s="20" t="s">
        <v>21</v>
      </c>
      <c r="G17" s="66">
        <v>2014</v>
      </c>
      <c r="H17" s="21" t="s">
        <v>84</v>
      </c>
      <c r="I17" s="22">
        <v>37</v>
      </c>
      <c r="J17" s="22">
        <v>38.72</v>
      </c>
      <c r="K17" s="22"/>
      <c r="L17" s="22"/>
      <c r="M17" s="51">
        <f t="shared" si="0"/>
        <v>38.72</v>
      </c>
      <c r="N17" s="22">
        <f>IF(OR(A17="DNS",A17="DNF",A17="DQ"),
0,
IF(OR(H17="SGF",H17="SGM",H17="SAF",H17="SAM"),
IF(COUNTIFS($H$6:$H$220,H17,$A$6:$A$220,"&lt;"&amp;A17)+1=1,10,
IF(COUNTIFS($H$6:$H$220,H17,$A$6:$A$220,"&lt;"&amp;A17)+1=2,8,
IF(COUNTIFS($H$6:$H$220,H17,$A$6:$A$220,"&lt;"&amp;A17)+1=3,6,
IF(COUNTIFS($H$6:$H$220,H17,$A$6:$A$220,"&lt;"&amp;A17)+1=4,4,
2)))),
IF(OR(H17="EF",H17="EM",H17="RF",H17="RM",H17="CF",H17="CM",H17="AF",H17="AM",H17="JF",H17="JM",H17="SF",H17="SM"),
IF(COUNTIFS($H$6:$H$220,H17,$A$6:$A$220,"&lt;"&amp;A17)+1&lt;=11,
40-(COUNTIFS($H$6:$H$220,H17,$A$6:$A$220,"&lt;"&amp;A17))*2,
IF(COUNTIFS($H$6:$H$220,H17,$A$6:$A$220,"&lt;"&amp;A17)+1&lt;=26,
20-(COUNTIFS($H$6:$H$220,H17,$A$6:$A$220,"&lt;"&amp;A17)-10),
5)),
IF(OR(H17="AAF",H17="AAM",H17="ABF",H17="ABM",H17="VAF",H17="VAM",H17="VBF",H17="VBM"),
IF(COUNTIFS($H$6:$H$220,H17,$A$6:$A$220,"&lt;"&amp;A17)+1&lt;=3,
20-(COUNTIFS($H$6:$H$220,H17,$A$6:$A$220,"&lt;"&amp;A17))*2,
IF(COUNTIFS($H$6:$H$220,H17,$A$6:$A$220,"&lt;"&amp;A17)+1&lt;=20,
15-(COUNTIFS($H$6:$H$220,H17,$A$6:$A$220,"&lt;"&amp;A17)-3),
3)),
""))))</f>
        <v>19</v>
      </c>
    </row>
    <row r="18" spans="1:14" x14ac:dyDescent="0.25">
      <c r="A18" s="66">
        <v>14</v>
      </c>
      <c r="B18" s="31">
        <v>3605488</v>
      </c>
      <c r="C18" s="20" t="s">
        <v>97</v>
      </c>
      <c r="D18" s="20" t="s">
        <v>98</v>
      </c>
      <c r="E18" s="20" t="s">
        <v>99</v>
      </c>
      <c r="F18" s="20" t="s">
        <v>21</v>
      </c>
      <c r="G18" s="66">
        <v>2013</v>
      </c>
      <c r="H18" s="21" t="s">
        <v>84</v>
      </c>
      <c r="I18" s="22">
        <v>0</v>
      </c>
      <c r="J18" s="22">
        <v>38.17</v>
      </c>
      <c r="K18" s="22"/>
      <c r="L18" s="22"/>
      <c r="M18" s="51">
        <f t="shared" si="0"/>
        <v>38.17</v>
      </c>
      <c r="N18" s="22">
        <f>IF(OR(A18="DNS",A18="DNF",A18="DQ"),
0,
IF(OR(H18="SGF",H18="SGM",H18="SAF",H18="SAM"),
IF(COUNTIFS($H$6:$H$220,H18,$A$6:$A$220,"&lt;"&amp;A18)+1=1,10,
IF(COUNTIFS($H$6:$H$220,H18,$A$6:$A$220,"&lt;"&amp;A18)+1=2,8,
IF(COUNTIFS($H$6:$H$220,H18,$A$6:$A$220,"&lt;"&amp;A18)+1=3,6,
IF(COUNTIFS($H$6:$H$220,H18,$A$6:$A$220,"&lt;"&amp;A18)+1=4,4,
2)))),
IF(OR(H18="EF",H18="EM",H18="RF",H18="RM",H18="CF",H18="CM",H18="AF",H18="AM",H18="JF",H18="JM",H18="SF",H18="SM"),
IF(COUNTIFS($H$6:$H$220,H18,$A$6:$A$220,"&lt;"&amp;A18)+1&lt;=11,
40-(COUNTIFS($H$6:$H$220,H18,$A$6:$A$220,"&lt;"&amp;A18))*2,
IF(COUNTIFS($H$6:$H$220,H18,$A$6:$A$220,"&lt;"&amp;A18)+1&lt;=26,
20-(COUNTIFS($H$6:$H$220,H18,$A$6:$A$220,"&lt;"&amp;A18)-10),
5)),
IF(OR(H18="AAF",H18="AAM",H18="ABF",H18="ABM",H18="VAF",H18="VAM",H18="VBF",H18="VBM"),
IF(COUNTIFS($H$6:$H$220,H18,$A$6:$A$220,"&lt;"&amp;A18)+1&lt;=3,
20-(COUNTIFS($H$6:$H$220,H18,$A$6:$A$220,"&lt;"&amp;A18))*2,
IF(COUNTIFS($H$6:$H$220,H18,$A$6:$A$220,"&lt;"&amp;A18)+1&lt;=20,
15-(COUNTIFS($H$6:$H$220,H18,$A$6:$A$220,"&lt;"&amp;A18)-3),
3)),
""))))</f>
        <v>18</v>
      </c>
    </row>
    <row r="19" spans="1:14" x14ac:dyDescent="0.25">
      <c r="A19" s="66">
        <v>15</v>
      </c>
      <c r="B19" s="31">
        <v>3111394</v>
      </c>
      <c r="C19" s="20" t="s">
        <v>125</v>
      </c>
      <c r="D19" s="20" t="s">
        <v>126</v>
      </c>
      <c r="E19" s="20" t="s">
        <v>40</v>
      </c>
      <c r="F19" s="20" t="s">
        <v>31</v>
      </c>
      <c r="G19" s="66">
        <v>2014</v>
      </c>
      <c r="H19" s="21" t="s">
        <v>84</v>
      </c>
      <c r="I19" s="22">
        <v>0</v>
      </c>
      <c r="J19" s="22">
        <v>38.07</v>
      </c>
      <c r="K19" s="22"/>
      <c r="L19" s="22"/>
      <c r="M19" s="51">
        <f t="shared" si="0"/>
        <v>38.07</v>
      </c>
      <c r="N19" s="22">
        <f>IF(OR(A19="DNS",A19="DNF",A19="DQ"),
0,
IF(OR(H19="SGF",H19="SGM",H19="SAF",H19="SAM"),
IF(COUNTIFS($H$6:$H$220,H19,$A$6:$A$220,"&lt;"&amp;A19)+1=1,10,
IF(COUNTIFS($H$6:$H$220,H19,$A$6:$A$220,"&lt;"&amp;A19)+1=2,8,
IF(COUNTIFS($H$6:$H$220,H19,$A$6:$A$220,"&lt;"&amp;A19)+1=3,6,
IF(COUNTIFS($H$6:$H$220,H19,$A$6:$A$220,"&lt;"&amp;A19)+1=4,4,
2)))),
IF(OR(H19="EF",H19="EM",H19="RF",H19="RM",H19="CF",H19="CM",H19="AF",H19="AM",H19="JF",H19="JM",H19="SF",H19="SM"),
IF(COUNTIFS($H$6:$H$220,H19,$A$6:$A$220,"&lt;"&amp;A19)+1&lt;=11,
40-(COUNTIFS($H$6:$H$220,H19,$A$6:$A$220,"&lt;"&amp;A19))*2,
IF(COUNTIFS($H$6:$H$220,H19,$A$6:$A$220,"&lt;"&amp;A19)+1&lt;=26,
20-(COUNTIFS($H$6:$H$220,H19,$A$6:$A$220,"&lt;"&amp;A19)-10),
5)),
IF(OR(H19="AAF",H19="AAM",H19="ABF",H19="ABM",H19="VAF",H19="VAM",H19="VBF",H19="VBM"),
IF(COUNTIFS($H$6:$H$220,H19,$A$6:$A$220,"&lt;"&amp;A19)+1&lt;=3,
20-(COUNTIFS($H$6:$H$220,H19,$A$6:$A$220,"&lt;"&amp;A19))*2,
IF(COUNTIFS($H$6:$H$220,H19,$A$6:$A$220,"&lt;"&amp;A19)+1&lt;=20,
15-(COUNTIFS($H$6:$H$220,H19,$A$6:$A$220,"&lt;"&amp;A19)-3),
3)),
""))))</f>
        <v>17</v>
      </c>
    </row>
    <row r="20" spans="1:14" x14ac:dyDescent="0.25">
      <c r="A20" s="66">
        <v>16</v>
      </c>
      <c r="B20" s="31">
        <v>3110614</v>
      </c>
      <c r="C20" s="20" t="s">
        <v>89</v>
      </c>
      <c r="D20" s="20" t="s">
        <v>90</v>
      </c>
      <c r="E20" s="20" t="s">
        <v>30</v>
      </c>
      <c r="F20" s="20" t="s">
        <v>31</v>
      </c>
      <c r="G20" s="66">
        <v>2013</v>
      </c>
      <c r="H20" s="21" t="s">
        <v>84</v>
      </c>
      <c r="I20" s="22">
        <v>0</v>
      </c>
      <c r="J20" s="22">
        <v>37.5</v>
      </c>
      <c r="K20" s="22"/>
      <c r="L20" s="22"/>
      <c r="M20" s="51">
        <f t="shared" si="0"/>
        <v>37.5</v>
      </c>
      <c r="N20" s="22">
        <f>IF(OR(A20="DNS",A20="DNF",A20="DQ"),
0,
IF(OR(H20="SGF",H20="SGM",H20="SAF",H20="SAM"),
IF(COUNTIFS($H$6:$H$220,H20,$A$6:$A$220,"&lt;"&amp;A20)+1=1,10,
IF(COUNTIFS($H$6:$H$220,H20,$A$6:$A$220,"&lt;"&amp;A20)+1=2,8,
IF(COUNTIFS($H$6:$H$220,H20,$A$6:$A$220,"&lt;"&amp;A20)+1=3,6,
IF(COUNTIFS($H$6:$H$220,H20,$A$6:$A$220,"&lt;"&amp;A20)+1=4,4,
2)))),
IF(OR(H20="EF",H20="EM",H20="RF",H20="RM",H20="CF",H20="CM",H20="AF",H20="AM",H20="JF",H20="JM",H20="SF",H20="SM"),
IF(COUNTIFS($H$6:$H$220,H20,$A$6:$A$220,"&lt;"&amp;A20)+1&lt;=11,
40-(COUNTIFS($H$6:$H$220,H20,$A$6:$A$220,"&lt;"&amp;A20))*2,
IF(COUNTIFS($H$6:$H$220,H20,$A$6:$A$220,"&lt;"&amp;A20)+1&lt;=26,
20-(COUNTIFS($H$6:$H$220,H20,$A$6:$A$220,"&lt;"&amp;A20)-10),
5)),
IF(OR(H20="AAF",H20="AAM",H20="ABF",H20="ABM",H20="VAF",H20="VAM",H20="VBF",H20="VBM"),
IF(COUNTIFS($H$6:$H$220,H20,$A$6:$A$220,"&lt;"&amp;A20)+1&lt;=3,
20-(COUNTIFS($H$6:$H$220,H20,$A$6:$A$220,"&lt;"&amp;A20))*2,
IF(COUNTIFS($H$6:$H$220,H20,$A$6:$A$220,"&lt;"&amp;A20)+1&lt;=20,
15-(COUNTIFS($H$6:$H$220,H20,$A$6:$A$220,"&lt;"&amp;A20)-3),
3)),
""))))</f>
        <v>16</v>
      </c>
    </row>
    <row r="21" spans="1:14" x14ac:dyDescent="0.25">
      <c r="A21" s="66">
        <v>17</v>
      </c>
      <c r="B21" s="31">
        <v>3604050</v>
      </c>
      <c r="C21" s="20" t="s">
        <v>142</v>
      </c>
      <c r="D21" s="20" t="s">
        <v>143</v>
      </c>
      <c r="E21" s="20" t="s">
        <v>119</v>
      </c>
      <c r="F21" s="20" t="s">
        <v>21</v>
      </c>
      <c r="G21" s="66">
        <v>2013</v>
      </c>
      <c r="H21" s="21" t="s">
        <v>84</v>
      </c>
      <c r="I21" s="22">
        <v>0</v>
      </c>
      <c r="J21" s="22">
        <v>37.11</v>
      </c>
      <c r="K21" s="22"/>
      <c r="L21" s="22"/>
      <c r="M21" s="51">
        <f t="shared" si="0"/>
        <v>37.11</v>
      </c>
      <c r="N21" s="22">
        <f>IF(OR(A21="DNS",A21="DNF",A21="DQ"),
0,
IF(OR(H21="SGF",H21="SGM",H21="SAF",H21="SAM"),
IF(COUNTIFS($H$6:$H$220,H21,$A$6:$A$220,"&lt;"&amp;A21)+1=1,10,
IF(COUNTIFS($H$6:$H$220,H21,$A$6:$A$220,"&lt;"&amp;A21)+1=2,8,
IF(COUNTIFS($H$6:$H$220,H21,$A$6:$A$220,"&lt;"&amp;A21)+1=3,6,
IF(COUNTIFS($H$6:$H$220,H21,$A$6:$A$220,"&lt;"&amp;A21)+1=4,4,
2)))),
IF(OR(H21="EF",H21="EM",H21="RF",H21="RM",H21="CF",H21="CM",H21="AF",H21="AM",H21="JF",H21="JM",H21="SF",H21="SM"),
IF(COUNTIFS($H$6:$H$220,H21,$A$6:$A$220,"&lt;"&amp;A21)+1&lt;=11,
40-(COUNTIFS($H$6:$H$220,H21,$A$6:$A$220,"&lt;"&amp;A21))*2,
IF(COUNTIFS($H$6:$H$220,H21,$A$6:$A$220,"&lt;"&amp;A21)+1&lt;=26,
20-(COUNTIFS($H$6:$H$220,H21,$A$6:$A$220,"&lt;"&amp;A21)-10),
5)),
IF(OR(H21="AAF",H21="AAM",H21="ABF",H21="ABM",H21="VAF",H21="VAM",H21="VBF",H21="VBM"),
IF(COUNTIFS($H$6:$H$220,H21,$A$6:$A$220,"&lt;"&amp;A21)+1&lt;=3,
20-(COUNTIFS($H$6:$H$220,H21,$A$6:$A$220,"&lt;"&amp;A21))*2,
IF(COUNTIFS($H$6:$H$220,H21,$A$6:$A$220,"&lt;"&amp;A21)+1&lt;=20,
15-(COUNTIFS($H$6:$H$220,H21,$A$6:$A$220,"&lt;"&amp;A21)-3),
3)),
""))))</f>
        <v>15</v>
      </c>
    </row>
    <row r="22" spans="1:14" x14ac:dyDescent="0.25">
      <c r="A22" s="66">
        <v>18</v>
      </c>
      <c r="B22" s="31">
        <v>3202155</v>
      </c>
      <c r="C22" s="20" t="s">
        <v>441</v>
      </c>
      <c r="D22" s="20" t="s">
        <v>101</v>
      </c>
      <c r="E22" s="20" t="s">
        <v>69</v>
      </c>
      <c r="F22" s="20" t="s">
        <v>26</v>
      </c>
      <c r="G22" s="66">
        <v>2013</v>
      </c>
      <c r="H22" s="21" t="s">
        <v>84</v>
      </c>
      <c r="I22" s="22">
        <v>0</v>
      </c>
      <c r="J22" s="22">
        <v>37.020000000000003</v>
      </c>
      <c r="K22" s="22"/>
      <c r="L22" s="22"/>
      <c r="M22" s="51">
        <f t="shared" si="0"/>
        <v>37.020000000000003</v>
      </c>
      <c r="N22" s="22">
        <f>IF(OR(A22="DNS",A22="DNF",A22="DQ"),
0,
IF(OR(H22="SGF",H22="SGM",H22="SAF",H22="SAM"),
IF(COUNTIFS($H$6:$H$220,H22,$A$6:$A$220,"&lt;"&amp;A22)+1=1,10,
IF(COUNTIFS($H$6:$H$220,H22,$A$6:$A$220,"&lt;"&amp;A22)+1=2,8,
IF(COUNTIFS($H$6:$H$220,H22,$A$6:$A$220,"&lt;"&amp;A22)+1=3,6,
IF(COUNTIFS($H$6:$H$220,H22,$A$6:$A$220,"&lt;"&amp;A22)+1=4,4,
2)))),
IF(OR(H22="EF",H22="EM",H22="RF",H22="RM",H22="CF",H22="CM",H22="AF",H22="AM",H22="JF",H22="JM",H22="SF",H22="SM"),
IF(COUNTIFS($H$6:$H$220,H22,$A$6:$A$220,"&lt;"&amp;A22)+1&lt;=11,
40-(COUNTIFS($H$6:$H$220,H22,$A$6:$A$220,"&lt;"&amp;A22))*2,
IF(COUNTIFS($H$6:$H$220,H22,$A$6:$A$220,"&lt;"&amp;A22)+1&lt;=26,
20-(COUNTIFS($H$6:$H$220,H22,$A$6:$A$220,"&lt;"&amp;A22)-10),
5)),
IF(OR(H22="AAF",H22="AAM",H22="ABF",H22="ABM",H22="VAF",H22="VAM",H22="VBF",H22="VBM"),
IF(COUNTIFS($H$6:$H$220,H22,$A$6:$A$220,"&lt;"&amp;A22)+1&lt;=3,
20-(COUNTIFS($H$6:$H$220,H22,$A$6:$A$220,"&lt;"&amp;A22))*2,
IF(COUNTIFS($H$6:$H$220,H22,$A$6:$A$220,"&lt;"&amp;A22)+1&lt;=20,
15-(COUNTIFS($H$6:$H$220,H22,$A$6:$A$220,"&lt;"&amp;A22)-3),
3)),
""))))</f>
        <v>14</v>
      </c>
    </row>
    <row r="23" spans="1:14" x14ac:dyDescent="0.25">
      <c r="A23" s="66">
        <v>19</v>
      </c>
      <c r="B23" s="31">
        <v>3202144</v>
      </c>
      <c r="C23" s="20" t="s">
        <v>95</v>
      </c>
      <c r="D23" s="20" t="s">
        <v>96</v>
      </c>
      <c r="E23" s="20" t="s">
        <v>69</v>
      </c>
      <c r="F23" s="20" t="s">
        <v>26</v>
      </c>
      <c r="G23" s="66">
        <v>2013</v>
      </c>
      <c r="H23" s="21" t="s">
        <v>84</v>
      </c>
      <c r="I23" s="22">
        <v>0</v>
      </c>
      <c r="J23" s="22">
        <v>35.08</v>
      </c>
      <c r="K23" s="22"/>
      <c r="L23" s="22"/>
      <c r="M23" s="51">
        <f t="shared" si="0"/>
        <v>35.08</v>
      </c>
      <c r="N23" s="22">
        <f>IF(OR(A23="DNS",A23="DNF",A23="DQ"),
0,
IF(OR(H23="SGF",H23="SGM",H23="SAF",H23="SAM"),
IF(COUNTIFS($H$6:$H$220,H23,$A$6:$A$220,"&lt;"&amp;A23)+1=1,10,
IF(COUNTIFS($H$6:$H$220,H23,$A$6:$A$220,"&lt;"&amp;A23)+1=2,8,
IF(COUNTIFS($H$6:$H$220,H23,$A$6:$A$220,"&lt;"&amp;A23)+1=3,6,
IF(COUNTIFS($H$6:$H$220,H23,$A$6:$A$220,"&lt;"&amp;A23)+1=4,4,
2)))),
IF(OR(H23="EF",H23="EM",H23="RF",H23="RM",H23="CF",H23="CM",H23="AF",H23="AM",H23="JF",H23="JM",H23="SF",H23="SM"),
IF(COUNTIFS($H$6:$H$220,H23,$A$6:$A$220,"&lt;"&amp;A23)+1&lt;=11,
40-(COUNTIFS($H$6:$H$220,H23,$A$6:$A$220,"&lt;"&amp;A23))*2,
IF(COUNTIFS($H$6:$H$220,H23,$A$6:$A$220,"&lt;"&amp;A23)+1&lt;=26,
20-(COUNTIFS($H$6:$H$220,H23,$A$6:$A$220,"&lt;"&amp;A23)-10),
5)),
IF(OR(H23="AAF",H23="AAM",H23="ABF",H23="ABM",H23="VAF",H23="VAM",H23="VBF",H23="VBM"),
IF(COUNTIFS($H$6:$H$220,H23,$A$6:$A$220,"&lt;"&amp;A23)+1&lt;=3,
20-(COUNTIFS($H$6:$H$220,H23,$A$6:$A$220,"&lt;"&amp;A23))*2,
IF(COUNTIFS($H$6:$H$220,H23,$A$6:$A$220,"&lt;"&amp;A23)+1&lt;=20,
15-(COUNTIFS($H$6:$H$220,H23,$A$6:$A$220,"&lt;"&amp;A23)-3),
3)),
""))))</f>
        <v>13</v>
      </c>
    </row>
    <row r="24" spans="1:14" x14ac:dyDescent="0.25">
      <c r="A24" s="66">
        <v>20</v>
      </c>
      <c r="B24" s="31">
        <v>3605326</v>
      </c>
      <c r="C24" s="20" t="s">
        <v>121</v>
      </c>
      <c r="D24" s="20" t="s">
        <v>122</v>
      </c>
      <c r="E24" s="20" t="s">
        <v>20</v>
      </c>
      <c r="F24" s="20" t="s">
        <v>21</v>
      </c>
      <c r="G24" s="66">
        <v>2014</v>
      </c>
      <c r="H24" s="21" t="s">
        <v>84</v>
      </c>
      <c r="I24" s="22">
        <v>0</v>
      </c>
      <c r="J24" s="22">
        <v>33.97</v>
      </c>
      <c r="K24" s="22"/>
      <c r="L24" s="22"/>
      <c r="M24" s="51">
        <f t="shared" si="0"/>
        <v>33.97</v>
      </c>
      <c r="N24" s="22">
        <f>IF(OR(A24="DNS",A24="DNF",A24="DQ"),
0,
IF(OR(H24="SGF",H24="SGM",H24="SAF",H24="SAM"),
IF(COUNTIFS($H$6:$H$220,H24,$A$6:$A$220,"&lt;"&amp;A24)+1=1,10,
IF(COUNTIFS($H$6:$H$220,H24,$A$6:$A$220,"&lt;"&amp;A24)+1=2,8,
IF(COUNTIFS($H$6:$H$220,H24,$A$6:$A$220,"&lt;"&amp;A24)+1=3,6,
IF(COUNTIFS($H$6:$H$220,H24,$A$6:$A$220,"&lt;"&amp;A24)+1=4,4,
2)))),
IF(OR(H24="EF",H24="EM",H24="RF",H24="RM",H24="CF",H24="CM",H24="AF",H24="AM",H24="JF",H24="JM",H24="SF",H24="SM"),
IF(COUNTIFS($H$6:$H$220,H24,$A$6:$A$220,"&lt;"&amp;A24)+1&lt;=11,
40-(COUNTIFS($H$6:$H$220,H24,$A$6:$A$220,"&lt;"&amp;A24))*2,
IF(COUNTIFS($H$6:$H$220,H24,$A$6:$A$220,"&lt;"&amp;A24)+1&lt;=26,
20-(COUNTIFS($H$6:$H$220,H24,$A$6:$A$220,"&lt;"&amp;A24)-10),
5)),
IF(OR(H24="AAF",H24="AAM",H24="ABF",H24="ABM",H24="VAF",H24="VAM",H24="VBF",H24="VBM"),
IF(COUNTIFS($H$6:$H$220,H24,$A$6:$A$220,"&lt;"&amp;A24)+1&lt;=3,
20-(COUNTIFS($H$6:$H$220,H24,$A$6:$A$220,"&lt;"&amp;A24))*2,
IF(COUNTIFS($H$6:$H$220,H24,$A$6:$A$220,"&lt;"&amp;A24)+1&lt;=20,
15-(COUNTIFS($H$6:$H$220,H24,$A$6:$A$220,"&lt;"&amp;A24)-3),
3)),
""))))</f>
        <v>12</v>
      </c>
    </row>
    <row r="25" spans="1:14" x14ac:dyDescent="0.25">
      <c r="A25" s="66">
        <v>21</v>
      </c>
      <c r="B25" s="31">
        <v>3202045</v>
      </c>
      <c r="C25" s="20" t="s">
        <v>133</v>
      </c>
      <c r="D25" s="20" t="s">
        <v>134</v>
      </c>
      <c r="E25" s="20" t="s">
        <v>87</v>
      </c>
      <c r="F25" s="20" t="s">
        <v>26</v>
      </c>
      <c r="G25" s="66">
        <v>2014</v>
      </c>
      <c r="H25" s="21" t="s">
        <v>84</v>
      </c>
      <c r="I25" s="22">
        <v>29.63</v>
      </c>
      <c r="J25" s="22">
        <v>32.51</v>
      </c>
      <c r="K25" s="22"/>
      <c r="L25" s="22"/>
      <c r="M25" s="51">
        <f t="shared" si="0"/>
        <v>32.51</v>
      </c>
      <c r="N25" s="22">
        <f>IF(OR(A25="DNS",A25="DNF",A25="DQ"),
0,
IF(OR(H25="SGF",H25="SGM",H25="SAF",H25="SAM"),
IF(COUNTIFS($H$6:$H$220,H25,$A$6:$A$220,"&lt;"&amp;A25)+1=1,10,
IF(COUNTIFS($H$6:$H$220,H25,$A$6:$A$220,"&lt;"&amp;A25)+1=2,8,
IF(COUNTIFS($H$6:$H$220,H25,$A$6:$A$220,"&lt;"&amp;A25)+1=3,6,
IF(COUNTIFS($H$6:$H$220,H25,$A$6:$A$220,"&lt;"&amp;A25)+1=4,4,
2)))),
IF(OR(H25="EF",H25="EM",H25="RF",H25="RM",H25="CF",H25="CM",H25="AF",H25="AM",H25="JF",H25="JM",H25="SF",H25="SM"),
IF(COUNTIFS($H$6:$H$220,H25,$A$6:$A$220,"&lt;"&amp;A25)+1&lt;=11,
40-(COUNTIFS($H$6:$H$220,H25,$A$6:$A$220,"&lt;"&amp;A25))*2,
IF(COUNTIFS($H$6:$H$220,H25,$A$6:$A$220,"&lt;"&amp;A25)+1&lt;=26,
20-(COUNTIFS($H$6:$H$220,H25,$A$6:$A$220,"&lt;"&amp;A25)-10),
5)),
IF(OR(H25="AAF",H25="AAM",H25="ABF",H25="ABM",H25="VAF",H25="VAM",H25="VBF",H25="VBM"),
IF(COUNTIFS($H$6:$H$220,H25,$A$6:$A$220,"&lt;"&amp;A25)+1&lt;=3,
20-(COUNTIFS($H$6:$H$220,H25,$A$6:$A$220,"&lt;"&amp;A25))*2,
IF(COUNTIFS($H$6:$H$220,H25,$A$6:$A$220,"&lt;"&amp;A25)+1&lt;=20,
15-(COUNTIFS($H$6:$H$220,H25,$A$6:$A$220,"&lt;"&amp;A25)-3),
3)),
""))))</f>
        <v>11</v>
      </c>
    </row>
    <row r="26" spans="1:14" x14ac:dyDescent="0.25">
      <c r="A26" s="66">
        <v>22</v>
      </c>
      <c r="B26" s="31">
        <v>3605152</v>
      </c>
      <c r="C26" s="20" t="s">
        <v>123</v>
      </c>
      <c r="D26" s="20" t="s">
        <v>124</v>
      </c>
      <c r="E26" s="20" t="s">
        <v>20</v>
      </c>
      <c r="F26" s="20" t="s">
        <v>21</v>
      </c>
      <c r="G26" s="66">
        <v>2014</v>
      </c>
      <c r="H26" s="21" t="s">
        <v>84</v>
      </c>
      <c r="I26" s="22">
        <v>0</v>
      </c>
      <c r="J26" s="22">
        <v>30.86</v>
      </c>
      <c r="K26" s="22"/>
      <c r="L26" s="22"/>
      <c r="M26" s="51">
        <f t="shared" si="0"/>
        <v>30.86</v>
      </c>
      <c r="N26" s="22">
        <f>IF(OR(A26="DNS",A26="DNF",A26="DQ"),
0,
IF(OR(H26="SGF",H26="SGM",H26="SAF",H26="SAM"),
IF(COUNTIFS($H$6:$H$220,H26,$A$6:$A$220,"&lt;"&amp;A26)+1=1,10,
IF(COUNTIFS($H$6:$H$220,H26,$A$6:$A$220,"&lt;"&amp;A26)+1=2,8,
IF(COUNTIFS($H$6:$H$220,H26,$A$6:$A$220,"&lt;"&amp;A26)+1=3,6,
IF(COUNTIFS($H$6:$H$220,H26,$A$6:$A$220,"&lt;"&amp;A26)+1=4,4,
2)))),
IF(OR(H26="EF",H26="EM",H26="RF",H26="RM",H26="CF",H26="CM",H26="AF",H26="AM",H26="JF",H26="JM",H26="SF",H26="SM"),
IF(COUNTIFS($H$6:$H$220,H26,$A$6:$A$220,"&lt;"&amp;A26)+1&lt;=11,
40-(COUNTIFS($H$6:$H$220,H26,$A$6:$A$220,"&lt;"&amp;A26))*2,
IF(COUNTIFS($H$6:$H$220,H26,$A$6:$A$220,"&lt;"&amp;A26)+1&lt;=26,
20-(COUNTIFS($H$6:$H$220,H26,$A$6:$A$220,"&lt;"&amp;A26)-10),
5)),
IF(OR(H26="AAF",H26="AAM",H26="ABF",H26="ABM",H26="VAF",H26="VAM",H26="VBF",H26="VBM"),
IF(COUNTIFS($H$6:$H$220,H26,$A$6:$A$220,"&lt;"&amp;A26)+1&lt;=3,
20-(COUNTIFS($H$6:$H$220,H26,$A$6:$A$220,"&lt;"&amp;A26))*2,
IF(COUNTIFS($H$6:$H$220,H26,$A$6:$A$220,"&lt;"&amp;A26)+1&lt;=20,
15-(COUNTIFS($H$6:$H$220,H26,$A$6:$A$220,"&lt;"&amp;A26)-3),
3)),
""))))</f>
        <v>10</v>
      </c>
    </row>
    <row r="27" spans="1:14" x14ac:dyDescent="0.25">
      <c r="A27" s="66">
        <v>23</v>
      </c>
      <c r="B27" s="31">
        <v>3110567</v>
      </c>
      <c r="C27" s="20" t="s">
        <v>94</v>
      </c>
      <c r="D27" s="20" t="s">
        <v>90</v>
      </c>
      <c r="E27" s="20" t="s">
        <v>30</v>
      </c>
      <c r="F27" s="20" t="s">
        <v>31</v>
      </c>
      <c r="G27" s="66">
        <v>2014</v>
      </c>
      <c r="H27" s="21" t="s">
        <v>84</v>
      </c>
      <c r="I27" s="22">
        <v>0</v>
      </c>
      <c r="J27" s="22">
        <v>30.19</v>
      </c>
      <c r="K27" s="22"/>
      <c r="L27" s="22"/>
      <c r="M27" s="51">
        <f t="shared" si="0"/>
        <v>30.19</v>
      </c>
      <c r="N27" s="22">
        <v>8</v>
      </c>
    </row>
    <row r="28" spans="1:14" x14ac:dyDescent="0.25">
      <c r="A28" s="66">
        <v>24</v>
      </c>
      <c r="B28" s="31">
        <v>3202095</v>
      </c>
      <c r="C28" s="20" t="s">
        <v>128</v>
      </c>
      <c r="D28" s="20" t="s">
        <v>90</v>
      </c>
      <c r="E28" s="20" t="s">
        <v>87</v>
      </c>
      <c r="F28" s="20" t="s">
        <v>26</v>
      </c>
      <c r="G28" s="66">
        <v>2013</v>
      </c>
      <c r="H28" s="21" t="s">
        <v>84</v>
      </c>
      <c r="I28" s="22">
        <v>26.35</v>
      </c>
      <c r="J28" s="22">
        <v>28.08</v>
      </c>
      <c r="K28" s="22"/>
      <c r="L28" s="22"/>
      <c r="M28" s="51">
        <f t="shared" si="0"/>
        <v>28.08</v>
      </c>
      <c r="N28" s="22">
        <f>IF(OR(A28="DNS",A28="DNF",A28="DQ"),
0,
IF(OR(H28="SGF",H28="SGM",H28="SAF",H28="SAM"),
IF(COUNTIFS($H$6:$H$220,H28,$A$6:$A$220,"&lt;"&amp;A28)+1=1,10,
IF(COUNTIFS($H$6:$H$220,H28,$A$6:$A$220,"&lt;"&amp;A28)+1=2,8,
IF(COUNTIFS($H$6:$H$220,H28,$A$6:$A$220,"&lt;"&amp;A28)+1=3,6,
IF(COUNTIFS($H$6:$H$220,H28,$A$6:$A$220,"&lt;"&amp;A28)+1=4,4,
2)))),
IF(OR(H28="EF",H28="EM",H28="RF",H28="RM",H28="CF",H28="CM",H28="AF",H28="AM",H28="JF",H28="JM",H28="SF",H28="SM"),
IF(COUNTIFS($H$6:$H$220,H28,$A$6:$A$220,"&lt;"&amp;A28)+1&lt;=11,
40-(COUNTIFS($H$6:$H$220,H28,$A$6:$A$220,"&lt;"&amp;A28))*2,
IF(COUNTIFS($H$6:$H$220,H28,$A$6:$A$220,"&lt;"&amp;A28)+1&lt;=26,
20-(COUNTIFS($H$6:$H$220,H28,$A$6:$A$220,"&lt;"&amp;A28)-10),
5)),
IF(OR(H28="AAF",H28="AAM",H28="ABF",H28="ABM",H28="VAF",H28="VAM",H28="VBF",H28="VBM"),
IF(COUNTIFS($H$6:$H$220,H28,$A$6:$A$220,"&lt;"&amp;A28)+1&lt;=3,
20-(COUNTIFS($H$6:$H$220,H28,$A$6:$A$220,"&lt;"&amp;A28))*2,
IF(COUNTIFS($H$6:$H$220,H28,$A$6:$A$220,"&lt;"&amp;A28)+1&lt;=20,
15-(COUNTIFS($H$6:$H$220,H28,$A$6:$A$220,"&lt;"&amp;A28)-3),
3)),
""))))</f>
        <v>8</v>
      </c>
    </row>
    <row r="29" spans="1:14" x14ac:dyDescent="0.25">
      <c r="A29" s="66">
        <v>25</v>
      </c>
      <c r="B29" s="31">
        <v>3606260</v>
      </c>
      <c r="C29" s="20" t="s">
        <v>102</v>
      </c>
      <c r="D29" s="20" t="s">
        <v>103</v>
      </c>
      <c r="E29" s="20" t="s">
        <v>43</v>
      </c>
      <c r="F29" s="20" t="s">
        <v>21</v>
      </c>
      <c r="G29" s="66">
        <v>2014</v>
      </c>
      <c r="H29" s="21" t="s">
        <v>84</v>
      </c>
      <c r="I29" s="22">
        <v>0</v>
      </c>
      <c r="J29" s="22">
        <v>24.81</v>
      </c>
      <c r="K29" s="22"/>
      <c r="L29" s="22"/>
      <c r="M29" s="51">
        <f t="shared" si="0"/>
        <v>24.81</v>
      </c>
      <c r="N29" s="22">
        <f>IF(OR(A29="DNS",A29="DNF",A29="DQ"),
0,
IF(OR(H29="SGF",H29="SGM",H29="SAF",H29="SAM"),
IF(COUNTIFS($H$6:$H$220,H29,$A$6:$A$220,"&lt;"&amp;A29)+1=1,10,
IF(COUNTIFS($H$6:$H$220,H29,$A$6:$A$220,"&lt;"&amp;A29)+1=2,8,
IF(COUNTIFS($H$6:$H$220,H29,$A$6:$A$220,"&lt;"&amp;A29)+1=3,6,
IF(COUNTIFS($H$6:$H$220,H29,$A$6:$A$220,"&lt;"&amp;A29)+1=4,4,
2)))),
IF(OR(H29="EF",H29="EM",H29="RF",H29="RM",H29="CF",H29="CM",H29="AF",H29="AM",H29="JF",H29="JM",H29="SF",H29="SM"),
IF(COUNTIFS($H$6:$H$220,H29,$A$6:$A$220,"&lt;"&amp;A29)+1&lt;=11,
40-(COUNTIFS($H$6:$H$220,H29,$A$6:$A$220,"&lt;"&amp;A29))*2,
IF(COUNTIFS($H$6:$H$220,H29,$A$6:$A$220,"&lt;"&amp;A29)+1&lt;=26,
20-(COUNTIFS($H$6:$H$220,H29,$A$6:$A$220,"&lt;"&amp;A29)-10),
5)),
IF(OR(H29="AAF",H29="AAM",H29="ABF",H29="ABM",H29="VAF",H29="VAM",H29="VBF",H29="VBM"),
IF(COUNTIFS($H$6:$H$220,H29,$A$6:$A$220,"&lt;"&amp;A29)+1&lt;=3,
20-(COUNTIFS($H$6:$H$220,H29,$A$6:$A$220,"&lt;"&amp;A29))*2,
IF(COUNTIFS($H$6:$H$220,H29,$A$6:$A$220,"&lt;"&amp;A29)+1&lt;=20,
15-(COUNTIFS($H$6:$H$220,H29,$A$6:$A$220,"&lt;"&amp;A29)-3),
3)),
""))))</f>
        <v>7</v>
      </c>
    </row>
    <row r="30" spans="1:14" x14ac:dyDescent="0.25">
      <c r="A30" s="66">
        <v>26</v>
      </c>
      <c r="B30" s="31">
        <v>3110617</v>
      </c>
      <c r="C30" s="20" t="s">
        <v>137</v>
      </c>
      <c r="D30" s="20" t="s">
        <v>138</v>
      </c>
      <c r="E30" s="20" t="s">
        <v>30</v>
      </c>
      <c r="F30" s="20" t="s">
        <v>31</v>
      </c>
      <c r="G30" s="66">
        <v>2013</v>
      </c>
      <c r="H30" s="21" t="s">
        <v>84</v>
      </c>
      <c r="I30" s="22">
        <v>0</v>
      </c>
      <c r="J30" s="22">
        <v>23.56</v>
      </c>
      <c r="K30" s="22"/>
      <c r="L30" s="22"/>
      <c r="M30" s="51">
        <f t="shared" si="0"/>
        <v>23.56</v>
      </c>
      <c r="N30" s="22">
        <f>IF(OR(A30="DNS",A30="DNF",A30="DQ"),
0,
IF(OR(H30="SGF",H30="SGM",H30="SAF",H30="SAM"),
IF(COUNTIFS($H$6:$H$220,H30,$A$6:$A$220,"&lt;"&amp;A30)+1=1,10,
IF(COUNTIFS($H$6:$H$220,H30,$A$6:$A$220,"&lt;"&amp;A30)+1=2,8,
IF(COUNTIFS($H$6:$H$220,H30,$A$6:$A$220,"&lt;"&amp;A30)+1=3,6,
IF(COUNTIFS($H$6:$H$220,H30,$A$6:$A$220,"&lt;"&amp;A30)+1=4,4,
2)))),
IF(OR(H30="EF",H30="EM",H30="RF",H30="RM",H30="CF",H30="CM",H30="AF",H30="AM",H30="JF",H30="JM",H30="SF",H30="SM"),
IF(COUNTIFS($H$6:$H$220,H30,$A$6:$A$220,"&lt;"&amp;A30)+1&lt;=11,
40-(COUNTIFS($H$6:$H$220,H30,$A$6:$A$220,"&lt;"&amp;A30))*2,
IF(COUNTIFS($H$6:$H$220,H30,$A$6:$A$220,"&lt;"&amp;A30)+1&lt;=26,
20-(COUNTIFS($H$6:$H$220,H30,$A$6:$A$220,"&lt;"&amp;A30)-10),
5)),
IF(OR(H30="AAF",H30="AAM",H30="ABF",H30="ABM",H30="VAF",H30="VAM",H30="VBF",H30="VBM"),
IF(COUNTIFS($H$6:$H$220,H30,$A$6:$A$220,"&lt;"&amp;A30)+1&lt;=3,
20-(COUNTIFS($H$6:$H$220,H30,$A$6:$A$220,"&lt;"&amp;A30))*2,
IF(COUNTIFS($H$6:$H$220,H30,$A$6:$A$220,"&lt;"&amp;A30)+1&lt;=20,
15-(COUNTIFS($H$6:$H$220,H30,$A$6:$A$220,"&lt;"&amp;A30)-3),
3)),
""))))</f>
        <v>6</v>
      </c>
    </row>
    <row r="31" spans="1:14" x14ac:dyDescent="0.25">
      <c r="A31" s="66">
        <v>27</v>
      </c>
      <c r="B31" s="31">
        <v>3610485</v>
      </c>
      <c r="C31" s="20" t="s">
        <v>139</v>
      </c>
      <c r="D31" s="20" t="s">
        <v>140</v>
      </c>
      <c r="E31" s="20" t="s">
        <v>141</v>
      </c>
      <c r="F31" s="20" t="s">
        <v>21</v>
      </c>
      <c r="G31" s="66">
        <v>2014</v>
      </c>
      <c r="H31" s="21" t="s">
        <v>84</v>
      </c>
      <c r="I31" s="22">
        <v>0</v>
      </c>
      <c r="J31" s="22">
        <v>19.829999999999998</v>
      </c>
      <c r="K31" s="22"/>
      <c r="L31" s="22"/>
      <c r="M31" s="51">
        <f t="shared" si="0"/>
        <v>19.829999999999998</v>
      </c>
      <c r="N31" s="22">
        <f>IF(OR(A31="DNS",A31="DNF",A31="DQ"),
0,
IF(OR(H31="SGF",H31="SGM",H31="SAF",H31="SAM"),
IF(COUNTIFS($H$6:$H$220,H31,$A$6:$A$220,"&lt;"&amp;A31)+1=1,10,
IF(COUNTIFS($H$6:$H$220,H31,$A$6:$A$220,"&lt;"&amp;A31)+1=2,8,
IF(COUNTIFS($H$6:$H$220,H31,$A$6:$A$220,"&lt;"&amp;A31)+1=3,6,
IF(COUNTIFS($H$6:$H$220,H31,$A$6:$A$220,"&lt;"&amp;A31)+1=4,4,
2)))),
IF(OR(H31="EF",H31="EM",H31="RF",H31="RM",H31="CF",H31="CM",H31="AF",H31="AM",H31="JF",H31="JM",H31="SF",H31="SM"),
IF(COUNTIFS($H$6:$H$220,H31,$A$6:$A$220,"&lt;"&amp;A31)+1&lt;=11,
40-(COUNTIFS($H$6:$H$220,H31,$A$6:$A$220,"&lt;"&amp;A31))*2,
IF(COUNTIFS($H$6:$H$220,H31,$A$6:$A$220,"&lt;"&amp;A31)+1&lt;=26,
20-(COUNTIFS($H$6:$H$220,H31,$A$6:$A$220,"&lt;"&amp;A31)-10),
5)),
IF(OR(H31="AAF",H31="AAM",H31="ABF",H31="ABM",H31="VAF",H31="VAM",H31="VBF",H31="VBM"),
IF(COUNTIFS($H$6:$H$220,H31,$A$6:$A$220,"&lt;"&amp;A31)+1&lt;=3,
20-(COUNTIFS($H$6:$H$220,H31,$A$6:$A$220,"&lt;"&amp;A31))*2,
IF(COUNTIFS($H$6:$H$220,H31,$A$6:$A$220,"&lt;"&amp;A31)+1&lt;=20,
15-(COUNTIFS($H$6:$H$220,H31,$A$6:$A$220,"&lt;"&amp;A31)-3),
3)),
""))))</f>
        <v>5</v>
      </c>
    </row>
    <row r="32" spans="1:14" x14ac:dyDescent="0.25">
      <c r="A32" s="66">
        <v>28</v>
      </c>
      <c r="B32" s="31">
        <v>3605021</v>
      </c>
      <c r="C32" s="20" t="s">
        <v>136</v>
      </c>
      <c r="D32" s="20" t="s">
        <v>90</v>
      </c>
      <c r="E32" s="20" t="s">
        <v>37</v>
      </c>
      <c r="F32" s="20" t="s">
        <v>21</v>
      </c>
      <c r="G32" s="66">
        <v>2013</v>
      </c>
      <c r="H32" s="21" t="s">
        <v>84</v>
      </c>
      <c r="I32" s="22">
        <v>0</v>
      </c>
      <c r="J32" s="22">
        <v>18.38</v>
      </c>
      <c r="K32" s="22"/>
      <c r="L32" s="22"/>
      <c r="M32" s="51">
        <f t="shared" si="0"/>
        <v>18.38</v>
      </c>
      <c r="N32" s="22">
        <f>IF(OR(A32="DNS",A32="DNF",A32="DQ"),
0,
IF(OR(H32="SGF",H32="SGM",H32="SAF",H32="SAM"),
IF(COUNTIFS($H$6:$H$220,H32,$A$6:$A$220,"&lt;"&amp;A32)+1=1,10,
IF(COUNTIFS($H$6:$H$220,H32,$A$6:$A$220,"&lt;"&amp;A32)+1=2,8,
IF(COUNTIFS($H$6:$H$220,H32,$A$6:$A$220,"&lt;"&amp;A32)+1=3,6,
IF(COUNTIFS($H$6:$H$220,H32,$A$6:$A$220,"&lt;"&amp;A32)+1=4,4,
2)))),
IF(OR(H32="EF",H32="EM",H32="RF",H32="RM",H32="CF",H32="CM",H32="AF",H32="AM",H32="JF",H32="JM",H32="SF",H32="SM"),
IF(COUNTIFS($H$6:$H$220,H32,$A$6:$A$220,"&lt;"&amp;A32)+1&lt;=11,
40-(COUNTIFS($H$6:$H$220,H32,$A$6:$A$220,"&lt;"&amp;A32))*2,
IF(COUNTIFS($H$6:$H$220,H32,$A$6:$A$220,"&lt;"&amp;A32)+1&lt;=26,
20-(COUNTIFS($H$6:$H$220,H32,$A$6:$A$220,"&lt;"&amp;A32)-10),
5)),
IF(OR(H32="AAF",H32="AAM",H32="ABF",H32="ABM",H32="VAF",H32="VAM",H32="VBF",H32="VBM"),
IF(COUNTIFS($H$6:$H$220,H32,$A$6:$A$220,"&lt;"&amp;A32)+1&lt;=3,
20-(COUNTIFS($H$6:$H$220,H32,$A$6:$A$220,"&lt;"&amp;A32))*2,
IF(COUNTIFS($H$6:$H$220,H32,$A$6:$A$220,"&lt;"&amp;A32)+1&lt;=20,
15-(COUNTIFS($H$6:$H$220,H32,$A$6:$A$220,"&lt;"&amp;A32)-3),
3)),
""))))</f>
        <v>5</v>
      </c>
    </row>
    <row r="33" spans="1:14" x14ac:dyDescent="0.25">
      <c r="A33" s="66" t="s">
        <v>80</v>
      </c>
      <c r="B33" s="31">
        <v>3611418</v>
      </c>
      <c r="C33" s="20" t="s">
        <v>104</v>
      </c>
      <c r="D33" s="20" t="s">
        <v>105</v>
      </c>
      <c r="E33" s="20" t="s">
        <v>43</v>
      </c>
      <c r="F33" s="20" t="s">
        <v>21</v>
      </c>
      <c r="G33" s="66">
        <v>2014</v>
      </c>
      <c r="H33" s="21" t="s">
        <v>84</v>
      </c>
      <c r="I33" s="22">
        <v>0</v>
      </c>
      <c r="J33" s="22" t="s">
        <v>80</v>
      </c>
      <c r="K33" s="22"/>
      <c r="L33" s="22"/>
      <c r="M33" s="51">
        <f t="shared" si="0"/>
        <v>0</v>
      </c>
      <c r="N33" s="22">
        <f>IF(OR(A33="DNS",A33="DNF",A33="DQ"),
0,
IF(OR(H33="SGF",H33="SGM",H33="SAF",H33="SAM"),
IF(COUNTIFS($H$6:$H$220,H33,$A$6:$A$220,"&lt;"&amp;A33)+1=1,10,
IF(COUNTIFS($H$6:$H$220,H33,$A$6:$A$220,"&lt;"&amp;A33)+1=2,8,
IF(COUNTIFS($H$6:$H$220,H33,$A$6:$A$220,"&lt;"&amp;A33)+1=3,6,
IF(COUNTIFS($H$6:$H$220,H33,$A$6:$A$220,"&lt;"&amp;A33)+1=4,4,
2)))),
IF(OR(H33="EF",H33="EM",H33="RF",H33="RM",H33="CF",H33="CM",H33="AF",H33="AM",H33="JF",H33="JM",H33="SF",H33="SM"),
IF(COUNTIFS($H$6:$H$220,H33,$A$6:$A$220,"&lt;"&amp;A33)+1&lt;=11,
40-(COUNTIFS($H$6:$H$220,H33,$A$6:$A$220,"&lt;"&amp;A33))*2,
IF(COUNTIFS($H$6:$H$220,H33,$A$6:$A$220,"&lt;"&amp;A33)+1&lt;=26,
20-(COUNTIFS($H$6:$H$220,H33,$A$6:$A$220,"&lt;"&amp;A33)-10),
5)),
IF(OR(H33="AAF",H33="AAM",H33="ABF",H33="ABM",H33="VAF",H33="VAM",H33="VBF",H33="VBM"),
IF(COUNTIFS($H$6:$H$220,H33,$A$6:$A$220,"&lt;"&amp;A33)+1&lt;=3,
20-(COUNTIFS($H$6:$H$220,H33,$A$6:$A$220,"&lt;"&amp;A33))*2,
IF(COUNTIFS($H$6:$H$220,H33,$A$6:$A$220,"&lt;"&amp;A33)+1&lt;=20,
15-(COUNTIFS($H$6:$H$220,H33,$A$6:$A$220,"&lt;"&amp;A33)-3),
3)),
""))))</f>
        <v>0</v>
      </c>
    </row>
    <row r="34" spans="1:14" ht="18.75" x14ac:dyDescent="0.3">
      <c r="A34" s="1" t="s">
        <v>0</v>
      </c>
      <c r="B34" s="2"/>
      <c r="C34" s="2"/>
      <c r="D34" s="3"/>
      <c r="E34" s="25" t="s">
        <v>691</v>
      </c>
      <c r="F34" s="6"/>
      <c r="G34" s="6"/>
      <c r="H34" s="8"/>
      <c r="I34" s="6"/>
      <c r="J34" s="6"/>
      <c r="K34" s="6"/>
      <c r="L34" s="8"/>
      <c r="M34" s="8"/>
      <c r="N34" s="32"/>
    </row>
    <row r="35" spans="1:14" ht="18.75" x14ac:dyDescent="0.3">
      <c r="A35" s="34" t="s">
        <v>2</v>
      </c>
      <c r="B35" s="2"/>
      <c r="C35" s="2"/>
      <c r="D35" s="3"/>
      <c r="E35" s="50" t="s">
        <v>3</v>
      </c>
      <c r="F35" s="6"/>
      <c r="G35" s="6"/>
      <c r="H35" s="7"/>
      <c r="I35" s="6"/>
      <c r="J35" s="6"/>
      <c r="K35" s="6"/>
      <c r="L35" s="8"/>
      <c r="M35" s="8"/>
      <c r="N35" s="32" t="str">
        <f>IF(OR(A35="DNS",A35="DNF",A35="DQ"),
0,
IF(OR(H35="SGF",H35="SGM",H35="SAF",H35="SAM"),
IF(COUNTIFS($H$6:$H$220,H35,$A$6:$A$220,"&lt;"&amp;A35)+1=1,10,
IF(COUNTIFS($H$6:$H$220,H35,$A$6:$A$220,"&lt;"&amp;A35)+1=2,8,
IF(COUNTIFS($H$6:$H$220,H35,$A$6:$A$220,"&lt;"&amp;A35)+1=3,6,
IF(COUNTIFS($H$6:$H$220,H35,$A$6:$A$220,"&lt;"&amp;A35)+1=4,4,
2)))),
IF(OR(H35="EF",H35="EM",H35="RF",H35="RM",H35="CF",H35="CM",H35="AF",H35="AM",H35="JF",H35="JM",H35="SF",H35="SM"),
IF(COUNTIFS($H$6:$H$220,H35,$A$6:$A$220,"&lt;"&amp;A35)+1&lt;=11,
40-(COUNTIFS($H$6:$H$220,H35,$A$6:$A$220,"&lt;"&amp;A35))*2,
IF(COUNTIFS($H$6:$H$220,H35,$A$6:$A$220,"&lt;"&amp;A35)+1&lt;=26,
20-(COUNTIFS($H$6:$H$220,H35,$A$6:$A$220,"&lt;"&amp;A35)-10),
5)),
IF(OR(H35="AAF",H35="AAM",H35="ABF",H35="ABM",H35="VAF",H35="VAM",H35="VBF",H35="VBM"),
IF(COUNTIFS($H$6:$H$220,H35,$A$6:$A$220,"&lt;"&amp;A35)+1&lt;=3,
20-(COUNTIFS($H$6:$H$220,H35,$A$6:$A$220,"&lt;"&amp;A35))*2,
IF(COUNTIFS($H$6:$H$220,H35,$A$6:$A$220,"&lt;"&amp;A35)+1&lt;=20,
15-(COUNTIFS($H$6:$H$220,H35,$A$6:$A$220,"&lt;"&amp;A35)-3),
3)),
""))))</f>
        <v/>
      </c>
    </row>
    <row r="36" spans="1:14" x14ac:dyDescent="0.25">
      <c r="A36" s="10"/>
      <c r="B36" s="10"/>
      <c r="C36" s="10"/>
      <c r="D36" s="10"/>
      <c r="E36" s="10"/>
      <c r="F36" s="10"/>
      <c r="G36" s="10"/>
      <c r="H36" s="12"/>
      <c r="I36" s="10"/>
      <c r="J36" s="10"/>
      <c r="K36" s="10"/>
      <c r="L36" s="10"/>
      <c r="M36" s="10"/>
      <c r="N36" s="10"/>
    </row>
    <row r="37" spans="1:14" x14ac:dyDescent="0.25">
      <c r="A37" s="14" t="s">
        <v>4</v>
      </c>
      <c r="B37" s="14" t="s">
        <v>5</v>
      </c>
      <c r="C37" s="14" t="s">
        <v>6</v>
      </c>
      <c r="D37" s="14" t="s">
        <v>7</v>
      </c>
      <c r="E37" s="14" t="s">
        <v>8</v>
      </c>
      <c r="F37" s="14" t="s">
        <v>9</v>
      </c>
      <c r="G37" s="14" t="s">
        <v>10</v>
      </c>
      <c r="H37" s="16" t="s">
        <v>11</v>
      </c>
      <c r="I37" s="14"/>
      <c r="J37" s="14" t="s">
        <v>692</v>
      </c>
      <c r="K37" s="14" t="s">
        <v>693</v>
      </c>
      <c r="L37" s="14" t="s">
        <v>694</v>
      </c>
      <c r="M37" s="14"/>
      <c r="N37" s="14" t="s">
        <v>17</v>
      </c>
    </row>
    <row r="38" spans="1:14" x14ac:dyDescent="0.25">
      <c r="A38" s="66">
        <v>1</v>
      </c>
      <c r="B38" s="31">
        <v>3605783</v>
      </c>
      <c r="C38" s="20" t="s">
        <v>698</v>
      </c>
      <c r="D38" s="20" t="s">
        <v>53</v>
      </c>
      <c r="E38" s="20" t="s">
        <v>699</v>
      </c>
      <c r="F38" s="20" t="s">
        <v>21</v>
      </c>
      <c r="G38" s="66">
        <v>2013</v>
      </c>
      <c r="H38" s="21" t="s">
        <v>3</v>
      </c>
      <c r="I38" s="22">
        <v>0</v>
      </c>
      <c r="J38" s="22">
        <v>48.52</v>
      </c>
      <c r="K38" s="22"/>
      <c r="L38" s="22"/>
      <c r="M38" s="51">
        <f t="shared" ref="M38:M51" si="1">MAX(J38:L38)</f>
        <v>48.52</v>
      </c>
      <c r="N38" s="22">
        <f>IF(OR(A38="DNS",A38="DNF",A38="DQ"),
0,
IF(OR(H38="SGF",H38="SGM",H38="SAF",H38="SAM"),
IF(COUNTIFS($H$6:$H$220,H38,$A$6:$A$220,"&lt;"&amp;A38)+1=1,10,
IF(COUNTIFS($H$6:$H$220,H38,$A$6:$A$220,"&lt;"&amp;A38)+1=2,8,
IF(COUNTIFS($H$6:$H$220,H38,$A$6:$A$220,"&lt;"&amp;A38)+1=3,6,
IF(COUNTIFS($H$6:$H$220,H38,$A$6:$A$220,"&lt;"&amp;A38)+1=4,4,
2)))),
IF(OR(H38="EF",H38="EM",H38="RF",H38="RM",H38="CF",H38="CM",H38="AF",H38="AM",H38="JF",H38="JM",H38="SF",H38="SM"),
IF(COUNTIFS($H$6:$H$220,H38,$A$6:$A$220,"&lt;"&amp;A38)+1&lt;=11,
40-(COUNTIFS($H$6:$H$220,H38,$A$6:$A$220,"&lt;"&amp;A38))*2,
IF(COUNTIFS($H$6:$H$220,H38,$A$6:$A$220,"&lt;"&amp;A38)+1&lt;=26,
20-(COUNTIFS($H$6:$H$220,H38,$A$6:$A$220,"&lt;"&amp;A38)-10),
5)),
IF(OR(H38="AAF",H38="AAM",H38="ABF",H38="ABM",H38="VAF",H38="VAM",H38="VBF",H38="VBM"),
IF(COUNTIFS($H$6:$H$220,H38,$A$6:$A$220,"&lt;"&amp;A38)+1&lt;=3,
20-(COUNTIFS($H$6:$H$220,H38,$A$6:$A$220,"&lt;"&amp;A38))*2,
IF(COUNTIFS($H$6:$H$220,H38,$A$6:$A$220,"&lt;"&amp;A38)+1&lt;=20,
15-(COUNTIFS($H$6:$H$220,H38,$A$6:$A$220,"&lt;"&amp;A38)-3),
3)),
""))))</f>
        <v>40</v>
      </c>
    </row>
    <row r="39" spans="1:14" x14ac:dyDescent="0.25">
      <c r="A39" s="66">
        <v>2</v>
      </c>
      <c r="B39" s="31">
        <v>3604397</v>
      </c>
      <c r="C39" s="20" t="s">
        <v>48</v>
      </c>
      <c r="D39" s="20" t="s">
        <v>49</v>
      </c>
      <c r="E39" s="20" t="s">
        <v>20</v>
      </c>
      <c r="F39" s="20" t="s">
        <v>21</v>
      </c>
      <c r="G39" s="66">
        <v>2013</v>
      </c>
      <c r="H39" s="21" t="s">
        <v>3</v>
      </c>
      <c r="I39" s="22">
        <v>0</v>
      </c>
      <c r="J39" s="22">
        <v>33.43</v>
      </c>
      <c r="K39" s="22"/>
      <c r="L39" s="22"/>
      <c r="M39" s="51">
        <f t="shared" si="1"/>
        <v>33.43</v>
      </c>
      <c r="N39" s="22">
        <f>IF(OR(A39="DNS",A39="DNF",A39="DQ"),
0,
IF(OR(H39="SGF",H39="SGM",H39="SAF",H39="SAM"),
IF(COUNTIFS($H$6:$H$220,H39,$A$6:$A$220,"&lt;"&amp;A39)+1=1,10,
IF(COUNTIFS($H$6:$H$220,H39,$A$6:$A$220,"&lt;"&amp;A39)+1=2,8,
IF(COUNTIFS($H$6:$H$220,H39,$A$6:$A$220,"&lt;"&amp;A39)+1=3,6,
IF(COUNTIFS($H$6:$H$220,H39,$A$6:$A$220,"&lt;"&amp;A39)+1=4,4,
2)))),
IF(OR(H39="EF",H39="EM",H39="RF",H39="RM",H39="CF",H39="CM",H39="AF",H39="AM",H39="JF",H39="JM",H39="SF",H39="SM"),
IF(COUNTIFS($H$6:$H$220,H39,$A$6:$A$220,"&lt;"&amp;A39)+1&lt;=11,
40-(COUNTIFS($H$6:$H$220,H39,$A$6:$A$220,"&lt;"&amp;A39))*2,
IF(COUNTIFS($H$6:$H$220,H39,$A$6:$A$220,"&lt;"&amp;A39)+1&lt;=26,
20-(COUNTIFS($H$6:$H$220,H39,$A$6:$A$220,"&lt;"&amp;A39)-10),
5)),
IF(OR(H39="AAF",H39="AAM",H39="ABF",H39="ABM",H39="VAF",H39="VAM",H39="VBF",H39="VBM"),
IF(COUNTIFS($H$6:$H$220,H39,$A$6:$A$220,"&lt;"&amp;A39)+1&lt;=3,
20-(COUNTIFS($H$6:$H$220,H39,$A$6:$A$220,"&lt;"&amp;A39))*2,
IF(COUNTIFS($H$6:$H$220,H39,$A$6:$A$220,"&lt;"&amp;A39)+1&lt;=20,
15-(COUNTIFS($H$6:$H$220,H39,$A$6:$A$220,"&lt;"&amp;A39)-3),
3)),
""))))</f>
        <v>36</v>
      </c>
    </row>
    <row r="40" spans="1:14" x14ac:dyDescent="0.25">
      <c r="A40" s="66">
        <v>3</v>
      </c>
      <c r="B40" s="31">
        <v>3110616</v>
      </c>
      <c r="C40" s="20" t="s">
        <v>54</v>
      </c>
      <c r="D40" s="20" t="s">
        <v>55</v>
      </c>
      <c r="E40" s="20" t="s">
        <v>30</v>
      </c>
      <c r="F40" s="20" t="s">
        <v>31</v>
      </c>
      <c r="G40" s="66">
        <v>2013</v>
      </c>
      <c r="H40" s="21" t="s">
        <v>3</v>
      </c>
      <c r="I40" s="22">
        <v>0</v>
      </c>
      <c r="J40" s="22">
        <v>32.71</v>
      </c>
      <c r="K40" s="22"/>
      <c r="L40" s="22"/>
      <c r="M40" s="51">
        <f t="shared" si="1"/>
        <v>32.71</v>
      </c>
      <c r="N40" s="22">
        <f>IF(OR(A40="DNS",A40="DNF",A40="DQ"),
0,
IF(OR(H40="SGF",H40="SGM",H40="SAF",H40="SAM"),
IF(COUNTIFS($H$6:$H$220,H40,$A$6:$A$220,"&lt;"&amp;A40)+1=1,10,
IF(COUNTIFS($H$6:$H$220,H40,$A$6:$A$220,"&lt;"&amp;A40)+1=2,8,
IF(COUNTIFS($H$6:$H$220,H40,$A$6:$A$220,"&lt;"&amp;A40)+1=3,6,
IF(COUNTIFS($H$6:$H$220,H40,$A$6:$A$220,"&lt;"&amp;A40)+1=4,4,
2)))),
IF(OR(H40="EF",H40="EM",H40="RF",H40="RM",H40="CF",H40="CM",H40="AF",H40="AM",H40="JF",H40="JM",H40="SF",H40="SM"),
IF(COUNTIFS($H$6:$H$220,H40,$A$6:$A$220,"&lt;"&amp;A40)+1&lt;=11,
40-(COUNTIFS($H$6:$H$220,H40,$A$6:$A$220,"&lt;"&amp;A40))*2,
IF(COUNTIFS($H$6:$H$220,H40,$A$6:$A$220,"&lt;"&amp;A40)+1&lt;=26,
20-(COUNTIFS($H$6:$H$220,H40,$A$6:$A$220,"&lt;"&amp;A40)-10),
5)),
IF(OR(H40="AAF",H40="AAM",H40="ABF",H40="ABM",H40="VAF",H40="VAM",H40="VBF",H40="VBM"),
IF(COUNTIFS($H$6:$H$220,H40,$A$6:$A$220,"&lt;"&amp;A40)+1&lt;=3,
20-(COUNTIFS($H$6:$H$220,H40,$A$6:$A$220,"&lt;"&amp;A40))*2,
IF(COUNTIFS($H$6:$H$220,H40,$A$6:$A$220,"&lt;"&amp;A40)+1&lt;=20,
15-(COUNTIFS($H$6:$H$220,H40,$A$6:$A$220,"&lt;"&amp;A40)-3),
3)),
""))))</f>
        <v>32</v>
      </c>
    </row>
    <row r="41" spans="1:14" x14ac:dyDescent="0.25">
      <c r="A41" s="66">
        <v>4</v>
      </c>
      <c r="B41" s="31">
        <v>3605019</v>
      </c>
      <c r="C41" s="20" t="s">
        <v>46</v>
      </c>
      <c r="D41" s="20" t="s">
        <v>47</v>
      </c>
      <c r="E41" s="20" t="s">
        <v>37</v>
      </c>
      <c r="F41" s="20" t="s">
        <v>21</v>
      </c>
      <c r="G41" s="66">
        <v>2014</v>
      </c>
      <c r="H41" s="21" t="s">
        <v>3</v>
      </c>
      <c r="I41" s="22">
        <v>0</v>
      </c>
      <c r="J41" s="22">
        <v>31.24</v>
      </c>
      <c r="K41" s="22"/>
      <c r="L41" s="22"/>
      <c r="M41" s="51">
        <f t="shared" si="1"/>
        <v>31.24</v>
      </c>
      <c r="N41" s="22">
        <f>IF(OR(A41="DNS",A41="DNF",A41="DQ"),
0,
IF(OR(H41="SGF",H41="SGM",H41="SAF",H41="SAM"),
IF(COUNTIFS($H$6:$H$220,H41,$A$6:$A$220,"&lt;"&amp;A41)+1=1,10,
IF(COUNTIFS($H$6:$H$220,H41,$A$6:$A$220,"&lt;"&amp;A41)+1=2,8,
IF(COUNTIFS($H$6:$H$220,H41,$A$6:$A$220,"&lt;"&amp;A41)+1=3,6,
IF(COUNTIFS($H$6:$H$220,H41,$A$6:$A$220,"&lt;"&amp;A41)+1=4,4,
2)))),
IF(OR(H41="EF",H41="EM",H41="RF",H41="RM",H41="CF",H41="CM",H41="AF",H41="AM",H41="JF",H41="JM",H41="SF",H41="SM"),
IF(COUNTIFS($H$6:$H$220,H41,$A$6:$A$220,"&lt;"&amp;A41)+1&lt;=11,
40-(COUNTIFS($H$6:$H$220,H41,$A$6:$A$220,"&lt;"&amp;A41))*2,
IF(COUNTIFS($H$6:$H$220,H41,$A$6:$A$220,"&lt;"&amp;A41)+1&lt;=26,
20-(COUNTIFS($H$6:$H$220,H41,$A$6:$A$220,"&lt;"&amp;A41)-10),
5)),
IF(OR(H41="AAF",H41="AAM",H41="ABF",H41="ABM",H41="VAF",H41="VAM",H41="VBF",H41="VBM"),
IF(COUNTIFS($H$6:$H$220,H41,$A$6:$A$220,"&lt;"&amp;A41)+1&lt;=3,
20-(COUNTIFS($H$6:$H$220,H41,$A$6:$A$220,"&lt;"&amp;A41))*2,
IF(COUNTIFS($H$6:$H$220,H41,$A$6:$A$220,"&lt;"&amp;A41)+1&lt;=20,
15-(COUNTIFS($H$6:$H$220,H41,$A$6:$A$220,"&lt;"&amp;A41)-3),
3)),
""))))</f>
        <v>28</v>
      </c>
    </row>
    <row r="42" spans="1:14" x14ac:dyDescent="0.25">
      <c r="A42" s="66">
        <v>5</v>
      </c>
      <c r="B42" s="31">
        <v>3605020</v>
      </c>
      <c r="C42" s="20" t="s">
        <v>76</v>
      </c>
      <c r="D42" s="20" t="s">
        <v>77</v>
      </c>
      <c r="E42" s="20" t="s">
        <v>37</v>
      </c>
      <c r="F42" s="20" t="s">
        <v>21</v>
      </c>
      <c r="G42" s="66">
        <v>2013</v>
      </c>
      <c r="H42" s="21" t="s">
        <v>3</v>
      </c>
      <c r="I42" s="22">
        <v>0</v>
      </c>
      <c r="J42" s="22">
        <v>28.31</v>
      </c>
      <c r="K42" s="22"/>
      <c r="L42" s="22"/>
      <c r="M42" s="51">
        <f t="shared" si="1"/>
        <v>28.31</v>
      </c>
      <c r="N42" s="22">
        <f>IF(OR(A42="DNS",A42="DNF",A42="DQ"),
0,
IF(OR(H42="SGF",H42="SGM",H42="SAF",H42="SAM"),
IF(COUNTIFS($H$6:$H$220,H42,$A$6:$A$220,"&lt;"&amp;A42)+1=1,10,
IF(COUNTIFS($H$6:$H$220,H42,$A$6:$A$220,"&lt;"&amp;A42)+1=2,8,
IF(COUNTIFS($H$6:$H$220,H42,$A$6:$A$220,"&lt;"&amp;A42)+1=3,6,
IF(COUNTIFS($H$6:$H$220,H42,$A$6:$A$220,"&lt;"&amp;A42)+1=4,4,
2)))),
IF(OR(H42="EF",H42="EM",H42="RF",H42="RM",H42="CF",H42="CM",H42="AF",H42="AM",H42="JF",H42="JM",H42="SF",H42="SM"),
IF(COUNTIFS($H$6:$H$220,H42,$A$6:$A$220,"&lt;"&amp;A42)+1&lt;=11,
40-(COUNTIFS($H$6:$H$220,H42,$A$6:$A$220,"&lt;"&amp;A42))*2,
IF(COUNTIFS($H$6:$H$220,H42,$A$6:$A$220,"&lt;"&amp;A42)+1&lt;=26,
20-(COUNTIFS($H$6:$H$220,H42,$A$6:$A$220,"&lt;"&amp;A42)-10),
5)),
IF(OR(H42="AAF",H42="AAM",H42="ABF",H42="ABM",H42="VAF",H42="VAM",H42="VBF",H42="VBM"),
IF(COUNTIFS($H$6:$H$220,H42,$A$6:$A$220,"&lt;"&amp;A42)+1&lt;=3,
20-(COUNTIFS($H$6:$H$220,H42,$A$6:$A$220,"&lt;"&amp;A42))*2,
IF(COUNTIFS($H$6:$H$220,H42,$A$6:$A$220,"&lt;"&amp;A42)+1&lt;=20,
15-(COUNTIFS($H$6:$H$220,H42,$A$6:$A$220,"&lt;"&amp;A42)-3),
3)),
""))))</f>
        <v>24</v>
      </c>
    </row>
    <row r="43" spans="1:14" x14ac:dyDescent="0.25">
      <c r="A43" s="66">
        <v>6</v>
      </c>
      <c r="B43" s="31">
        <v>3201393</v>
      </c>
      <c r="C43" s="20" t="s">
        <v>597</v>
      </c>
      <c r="D43" s="20" t="s">
        <v>432</v>
      </c>
      <c r="E43" s="20" t="s">
        <v>64</v>
      </c>
      <c r="F43" s="20" t="s">
        <v>26</v>
      </c>
      <c r="G43" s="66">
        <v>2013</v>
      </c>
      <c r="H43" s="21" t="s">
        <v>3</v>
      </c>
      <c r="I43" s="22">
        <v>29.08</v>
      </c>
      <c r="J43" s="22">
        <v>27.67</v>
      </c>
      <c r="K43" s="22"/>
      <c r="L43" s="22"/>
      <c r="M43" s="51">
        <f t="shared" si="1"/>
        <v>27.67</v>
      </c>
      <c r="N43" s="22">
        <f>IF(OR(A43="DNS",A43="DNF",A43="DQ"),
0,
IF(OR(H43="SGF",H43="SGM",H43="SAF",H43="SAM"),
IF(COUNTIFS($H$6:$H$220,H43,$A$6:$A$220,"&lt;"&amp;A43)+1=1,10,
IF(COUNTIFS($H$6:$H$220,H43,$A$6:$A$220,"&lt;"&amp;A43)+1=2,8,
IF(COUNTIFS($H$6:$H$220,H43,$A$6:$A$220,"&lt;"&amp;A43)+1=3,6,
IF(COUNTIFS($H$6:$H$220,H43,$A$6:$A$220,"&lt;"&amp;A43)+1=4,4,
2)))),
IF(OR(H43="EF",H43="EM",H43="RF",H43="RM",H43="CF",H43="CM",H43="AF",H43="AM",H43="JF",H43="JM",H43="SF",H43="SM"),
IF(COUNTIFS($H$6:$H$220,H43,$A$6:$A$220,"&lt;"&amp;A43)+1&lt;=11,
40-(COUNTIFS($H$6:$H$220,H43,$A$6:$A$220,"&lt;"&amp;A43))*2,
IF(COUNTIFS($H$6:$H$220,H43,$A$6:$A$220,"&lt;"&amp;A43)+1&lt;=26,
20-(COUNTIFS($H$6:$H$220,H43,$A$6:$A$220,"&lt;"&amp;A43)-10),
5)),
IF(OR(H43="AAF",H43="AAM",H43="ABF",H43="ABM",H43="VAF",H43="VAM",H43="VBF",H43="VBM"),
IF(COUNTIFS($H$6:$H$220,H43,$A$6:$A$220,"&lt;"&amp;A43)+1&lt;=3,
20-(COUNTIFS($H$6:$H$220,H43,$A$6:$A$220,"&lt;"&amp;A43))*2,
IF(COUNTIFS($H$6:$H$220,H43,$A$6:$A$220,"&lt;"&amp;A43)+1&lt;=20,
15-(COUNTIFS($H$6:$H$220,H43,$A$6:$A$220,"&lt;"&amp;A43)-3),
3)),
""))))</f>
        <v>20</v>
      </c>
    </row>
    <row r="44" spans="1:14" x14ac:dyDescent="0.25">
      <c r="A44" s="66">
        <v>7</v>
      </c>
      <c r="B44" s="31">
        <v>3201389</v>
      </c>
      <c r="C44" s="20" t="s">
        <v>73</v>
      </c>
      <c r="D44" s="20" t="s">
        <v>74</v>
      </c>
      <c r="E44" s="20" t="s">
        <v>64</v>
      </c>
      <c r="F44" s="20" t="s">
        <v>26</v>
      </c>
      <c r="G44" s="66">
        <v>2014</v>
      </c>
      <c r="H44" s="21" t="s">
        <v>3</v>
      </c>
      <c r="I44" s="22">
        <v>25.17</v>
      </c>
      <c r="J44" s="22">
        <v>26.18</v>
      </c>
      <c r="K44" s="22"/>
      <c r="L44" s="22"/>
      <c r="M44" s="51">
        <f t="shared" si="1"/>
        <v>26.18</v>
      </c>
      <c r="N44" s="22">
        <f>IF(OR(A44="DNS",A44="DNF",A44="DQ"),
0,
IF(OR(H44="SGF",H44="SGM",H44="SAF",H44="SAM"),
IF(COUNTIFS($H$6:$H$220,H44,$A$6:$A$220,"&lt;"&amp;A44)+1=1,10,
IF(COUNTIFS($H$6:$H$220,H44,$A$6:$A$220,"&lt;"&amp;A44)+1=2,8,
IF(COUNTIFS($H$6:$H$220,H44,$A$6:$A$220,"&lt;"&amp;A44)+1=3,6,
IF(COUNTIFS($H$6:$H$220,H44,$A$6:$A$220,"&lt;"&amp;A44)+1=4,4,
2)))),
IF(OR(H44="EF",H44="EM",H44="RF",H44="RM",H44="CF",H44="CM",H44="AF",H44="AM",H44="JF",H44="JM",H44="SF",H44="SM"),
IF(COUNTIFS($H$6:$H$220,H44,$A$6:$A$220,"&lt;"&amp;A44)+1&lt;=11,
40-(COUNTIFS($H$6:$H$220,H44,$A$6:$A$220,"&lt;"&amp;A44))*2,
IF(COUNTIFS($H$6:$H$220,H44,$A$6:$A$220,"&lt;"&amp;A44)+1&lt;=26,
20-(COUNTIFS($H$6:$H$220,H44,$A$6:$A$220,"&lt;"&amp;A44)-10),
5)),
IF(OR(H44="AAF",H44="AAM",H44="ABF",H44="ABM",H44="VAF",H44="VAM",H44="VBF",H44="VBM"),
IF(COUNTIFS($H$6:$H$220,H44,$A$6:$A$220,"&lt;"&amp;A44)+1&lt;=3,
20-(COUNTIFS($H$6:$H$220,H44,$A$6:$A$220,"&lt;"&amp;A44))*2,
IF(COUNTIFS($H$6:$H$220,H44,$A$6:$A$220,"&lt;"&amp;A44)+1&lt;=20,
15-(COUNTIFS($H$6:$H$220,H44,$A$6:$A$220,"&lt;"&amp;A44)-3),
3)),
""))))</f>
        <v>18</v>
      </c>
    </row>
    <row r="45" spans="1:14" x14ac:dyDescent="0.25">
      <c r="A45" s="66">
        <v>8</v>
      </c>
      <c r="B45" s="31">
        <v>3604591</v>
      </c>
      <c r="C45" s="20" t="s">
        <v>35</v>
      </c>
      <c r="D45" s="20" t="s">
        <v>36</v>
      </c>
      <c r="E45" s="20" t="s">
        <v>37</v>
      </c>
      <c r="F45" s="20" t="s">
        <v>21</v>
      </c>
      <c r="G45" s="66">
        <v>2013</v>
      </c>
      <c r="H45" s="21" t="s">
        <v>3</v>
      </c>
      <c r="I45" s="22">
        <v>0</v>
      </c>
      <c r="J45" s="22">
        <v>22.58</v>
      </c>
      <c r="K45" s="22"/>
      <c r="L45" s="22"/>
      <c r="M45" s="51">
        <f t="shared" si="1"/>
        <v>22.58</v>
      </c>
      <c r="N45" s="22">
        <f>IF(OR(A45="DNS",A45="DNF",A45="DQ"),
0,
IF(OR(H45="SGF",H45="SGM",H45="SAF",H45="SAM"),
IF(COUNTIFS($H$6:$H$220,H45,$A$6:$A$220,"&lt;"&amp;A45)+1=1,10,
IF(COUNTIFS($H$6:$H$220,H45,$A$6:$A$220,"&lt;"&amp;A45)+1=2,8,
IF(COUNTIFS($H$6:$H$220,H45,$A$6:$A$220,"&lt;"&amp;A45)+1=3,6,
IF(COUNTIFS($H$6:$H$220,H45,$A$6:$A$220,"&lt;"&amp;A45)+1=4,4,
2)))),
IF(OR(H45="EF",H45="EM",H45="RF",H45="RM",H45="CF",H45="CM",H45="AF",H45="AM",H45="JF",H45="JM",H45="SF",H45="SM"),
IF(COUNTIFS($H$6:$H$220,H45,$A$6:$A$220,"&lt;"&amp;A45)+1&lt;=11,
40-(COUNTIFS($H$6:$H$220,H45,$A$6:$A$220,"&lt;"&amp;A45))*2,
IF(COUNTIFS($H$6:$H$220,H45,$A$6:$A$220,"&lt;"&amp;A45)+1&lt;=26,
20-(COUNTIFS($H$6:$H$220,H45,$A$6:$A$220,"&lt;"&amp;A45)-10),
5)),
IF(OR(H45="AAF",H45="AAM",H45="ABF",H45="ABM",H45="VAF",H45="VAM",H45="VBF",H45="VBM"),
IF(COUNTIFS($H$6:$H$220,H45,$A$6:$A$220,"&lt;"&amp;A45)+1&lt;=3,
20-(COUNTIFS($H$6:$H$220,H45,$A$6:$A$220,"&lt;"&amp;A45))*2,
IF(COUNTIFS($H$6:$H$220,H45,$A$6:$A$220,"&lt;"&amp;A45)+1&lt;=20,
15-(COUNTIFS($H$6:$H$220,H45,$A$6:$A$220,"&lt;"&amp;A45)-3),
3)),
""))))</f>
        <v>16</v>
      </c>
    </row>
    <row r="46" spans="1:14" x14ac:dyDescent="0.25">
      <c r="A46" s="66">
        <v>9</v>
      </c>
      <c r="B46" s="31">
        <v>3603961</v>
      </c>
      <c r="C46" s="20" t="s">
        <v>56</v>
      </c>
      <c r="D46" s="20" t="s">
        <v>57</v>
      </c>
      <c r="E46" s="20" t="s">
        <v>43</v>
      </c>
      <c r="F46" s="20" t="s">
        <v>21</v>
      </c>
      <c r="G46" s="66">
        <v>2013</v>
      </c>
      <c r="H46" s="21" t="s">
        <v>3</v>
      </c>
      <c r="I46" s="22">
        <v>0</v>
      </c>
      <c r="J46" s="22">
        <v>20.9</v>
      </c>
      <c r="K46" s="22"/>
      <c r="L46" s="22"/>
      <c r="M46" s="51">
        <f t="shared" si="1"/>
        <v>20.9</v>
      </c>
      <c r="N46" s="22">
        <f>IF(OR(A46="DNS",A46="DNF",A46="DQ"),
0,
IF(OR(H46="SGF",H46="SGM",H46="SAF",H46="SAM"),
IF(COUNTIFS($H$6:$H$220,H46,$A$6:$A$220,"&lt;"&amp;A46)+1=1,10,
IF(COUNTIFS($H$6:$H$220,H46,$A$6:$A$220,"&lt;"&amp;A46)+1=2,8,
IF(COUNTIFS($H$6:$H$220,H46,$A$6:$A$220,"&lt;"&amp;A46)+1=3,6,
IF(COUNTIFS($H$6:$H$220,H46,$A$6:$A$220,"&lt;"&amp;A46)+1=4,4,
2)))),
IF(OR(H46="EF",H46="EM",H46="RF",H46="RM",H46="CF",H46="CM",H46="AF",H46="AM",H46="JF",H46="JM",H46="SF",H46="SM"),
IF(COUNTIFS($H$6:$H$220,H46,$A$6:$A$220,"&lt;"&amp;A46)+1&lt;=11,
40-(COUNTIFS($H$6:$H$220,H46,$A$6:$A$220,"&lt;"&amp;A46))*2,
IF(COUNTIFS($H$6:$H$220,H46,$A$6:$A$220,"&lt;"&amp;A46)+1&lt;=26,
20-(COUNTIFS($H$6:$H$220,H46,$A$6:$A$220,"&lt;"&amp;A46)-10),
5)),
IF(OR(H46="AAF",H46="AAM",H46="ABF",H46="ABM",H46="VAF",H46="VAM",H46="VBF",H46="VBM"),
IF(COUNTIFS($H$6:$H$220,H46,$A$6:$A$220,"&lt;"&amp;A46)+1&lt;=3,
20-(COUNTIFS($H$6:$H$220,H46,$A$6:$A$220,"&lt;"&amp;A46))*2,
IF(COUNTIFS($H$6:$H$220,H46,$A$6:$A$220,"&lt;"&amp;A46)+1&lt;=20,
15-(COUNTIFS($H$6:$H$220,H46,$A$6:$A$220,"&lt;"&amp;A46)-3),
3)),
""))))</f>
        <v>14</v>
      </c>
    </row>
    <row r="47" spans="1:14" x14ac:dyDescent="0.25">
      <c r="A47" s="66">
        <v>10</v>
      </c>
      <c r="B47" s="31">
        <v>3606555</v>
      </c>
      <c r="C47" s="20" t="s">
        <v>41</v>
      </c>
      <c r="D47" s="20" t="s">
        <v>42</v>
      </c>
      <c r="E47" s="20" t="s">
        <v>43</v>
      </c>
      <c r="F47" s="20" t="s">
        <v>21</v>
      </c>
      <c r="G47" s="66">
        <v>2013</v>
      </c>
      <c r="H47" s="21" t="s">
        <v>3</v>
      </c>
      <c r="I47" s="22">
        <v>0</v>
      </c>
      <c r="J47" s="22">
        <v>20.45</v>
      </c>
      <c r="K47" s="22"/>
      <c r="L47" s="22"/>
      <c r="M47" s="51">
        <f t="shared" si="1"/>
        <v>20.45</v>
      </c>
      <c r="N47" s="22">
        <f>IF(OR(A47="DNS",A47="DNF",A47="DQ"),
0,
IF(OR(H47="SGF",H47="SGM",H47="SAF",H47="SAM"),
IF(COUNTIFS($H$6:$H$220,H47,$A$6:$A$220,"&lt;"&amp;A47)+1=1,10,
IF(COUNTIFS($H$6:$H$220,H47,$A$6:$A$220,"&lt;"&amp;A47)+1=2,8,
IF(COUNTIFS($H$6:$H$220,H47,$A$6:$A$220,"&lt;"&amp;A47)+1=3,6,
IF(COUNTIFS($H$6:$H$220,H47,$A$6:$A$220,"&lt;"&amp;A47)+1=4,4,
2)))),
IF(OR(H47="EF",H47="EM",H47="RF",H47="RM",H47="CF",H47="CM",H47="AF",H47="AM",H47="JF",H47="JM",H47="SF",H47="SM"),
IF(COUNTIFS($H$6:$H$220,H47,$A$6:$A$220,"&lt;"&amp;A47)+1&lt;=11,
40-(COUNTIFS($H$6:$H$220,H47,$A$6:$A$220,"&lt;"&amp;A47))*2,
IF(COUNTIFS($H$6:$H$220,H47,$A$6:$A$220,"&lt;"&amp;A47)+1&lt;=26,
20-(COUNTIFS($H$6:$H$220,H47,$A$6:$A$220,"&lt;"&amp;A47)-10),
5)),
IF(OR(H47="AAF",H47="AAM",H47="ABF",H47="ABM",H47="VAF",H47="VAM",H47="VBF",H47="VBM"),
IF(COUNTIFS($H$6:$H$220,H47,$A$6:$A$220,"&lt;"&amp;A47)+1&lt;=3,
20-(COUNTIFS($H$6:$H$220,H47,$A$6:$A$220,"&lt;"&amp;A47))*2,
IF(COUNTIFS($H$6:$H$220,H47,$A$6:$A$220,"&lt;"&amp;A47)+1&lt;=20,
15-(COUNTIFS($H$6:$H$220,H47,$A$6:$A$220,"&lt;"&amp;A47)-3),
3)),
""))))</f>
        <v>12</v>
      </c>
    </row>
    <row r="48" spans="1:14" x14ac:dyDescent="0.25">
      <c r="A48" s="66">
        <v>11</v>
      </c>
      <c r="B48" s="31">
        <v>3603962</v>
      </c>
      <c r="C48" s="20" t="s">
        <v>56</v>
      </c>
      <c r="D48" s="20" t="s">
        <v>66</v>
      </c>
      <c r="E48" s="20" t="s">
        <v>43</v>
      </c>
      <c r="F48" s="20" t="s">
        <v>21</v>
      </c>
      <c r="G48" s="66">
        <v>2014</v>
      </c>
      <c r="H48" s="21" t="s">
        <v>3</v>
      </c>
      <c r="I48" s="22">
        <v>0</v>
      </c>
      <c r="J48" s="22">
        <v>18.64</v>
      </c>
      <c r="K48" s="22"/>
      <c r="L48" s="22"/>
      <c r="M48" s="51">
        <f t="shared" si="1"/>
        <v>18.64</v>
      </c>
      <c r="N48" s="22">
        <f>IF(OR(A48="DNS",A48="DNF",A48="DQ"),
0,
IF(OR(H48="SGF",H48="SGM",H48="SAF",H48="SAM"),
IF(COUNTIFS($H$6:$H$220,H48,$A$6:$A$220,"&lt;"&amp;A48)+1=1,10,
IF(COUNTIFS($H$6:$H$220,H48,$A$6:$A$220,"&lt;"&amp;A48)+1=2,8,
IF(COUNTIFS($H$6:$H$220,H48,$A$6:$A$220,"&lt;"&amp;A48)+1=3,6,
IF(COUNTIFS($H$6:$H$220,H48,$A$6:$A$220,"&lt;"&amp;A48)+1=4,4,
2)))),
IF(OR(H48="EF",H48="EM",H48="RF",H48="RM",H48="CF",H48="CM",H48="AF",H48="AM",H48="JF",H48="JM",H48="SF",H48="SM"),
IF(COUNTIFS($H$6:$H$220,H48,$A$6:$A$220,"&lt;"&amp;A48)+1&lt;=11,
40-(COUNTIFS($H$6:$H$220,H48,$A$6:$A$220,"&lt;"&amp;A48))*2,
IF(COUNTIFS($H$6:$H$220,H48,$A$6:$A$220,"&lt;"&amp;A48)+1&lt;=26,
20-(COUNTIFS($H$6:$H$220,H48,$A$6:$A$220,"&lt;"&amp;A48)-10),
5)),
IF(OR(H48="AAF",H48="AAM",H48="ABF",H48="ABM",H48="VAF",H48="VAM",H48="VBF",H48="VBM"),
IF(COUNTIFS($H$6:$H$220,H48,$A$6:$A$220,"&lt;"&amp;A48)+1&lt;=3,
20-(COUNTIFS($H$6:$H$220,H48,$A$6:$A$220,"&lt;"&amp;A48))*2,
IF(COUNTIFS($H$6:$H$220,H48,$A$6:$A$220,"&lt;"&amp;A48)+1&lt;=20,
15-(COUNTIFS($H$6:$H$220,H48,$A$6:$A$220,"&lt;"&amp;A48)-3),
3)),
""))))</f>
        <v>11</v>
      </c>
    </row>
    <row r="49" spans="1:14" x14ac:dyDescent="0.25">
      <c r="A49" s="66">
        <v>12</v>
      </c>
      <c r="B49" s="31">
        <v>3204305</v>
      </c>
      <c r="C49" s="20" t="s">
        <v>67</v>
      </c>
      <c r="D49" s="20" t="s">
        <v>68</v>
      </c>
      <c r="E49" s="20" t="s">
        <v>69</v>
      </c>
      <c r="F49" s="20" t="s">
        <v>26</v>
      </c>
      <c r="G49" s="66">
        <v>2013</v>
      </c>
      <c r="H49" s="21" t="s">
        <v>3</v>
      </c>
      <c r="I49" s="22">
        <v>0</v>
      </c>
      <c r="J49" s="22">
        <v>16.760000000000002</v>
      </c>
      <c r="K49" s="22"/>
      <c r="L49" s="22"/>
      <c r="M49" s="51">
        <f t="shared" si="1"/>
        <v>16.760000000000002</v>
      </c>
      <c r="N49" s="22">
        <f>IF(OR(A49="DNS",A49="DNF",A49="DQ"),
0,
IF(OR(H49="SGF",H49="SGM",H49="SAF",H49="SAM"),
IF(COUNTIFS($H$6:$H$220,H49,$A$6:$A$220,"&lt;"&amp;A49)+1=1,10,
IF(COUNTIFS($H$6:$H$220,H49,$A$6:$A$220,"&lt;"&amp;A49)+1=2,8,
IF(COUNTIFS($H$6:$H$220,H49,$A$6:$A$220,"&lt;"&amp;A49)+1=3,6,
IF(COUNTIFS($H$6:$H$220,H49,$A$6:$A$220,"&lt;"&amp;A49)+1=4,4,
2)))),
IF(OR(H49="EF",H49="EM",H49="RF",H49="RM",H49="CF",H49="CM",H49="AF",H49="AM",H49="JF",H49="JM",H49="SF",H49="SM"),
IF(COUNTIFS($H$6:$H$220,H49,$A$6:$A$220,"&lt;"&amp;A49)+1&lt;=11,
40-(COUNTIFS($H$6:$H$220,H49,$A$6:$A$220,"&lt;"&amp;A49))*2,
IF(COUNTIFS($H$6:$H$220,H49,$A$6:$A$220,"&lt;"&amp;A49)+1&lt;=26,
20-(COUNTIFS($H$6:$H$220,H49,$A$6:$A$220,"&lt;"&amp;A49)-10),
5)),
IF(OR(H49="AAF",H49="AAM",H49="ABF",H49="ABM",H49="VAF",H49="VAM",H49="VBF",H49="VBM"),
IF(COUNTIFS($H$6:$H$220,H49,$A$6:$A$220,"&lt;"&amp;A49)+1&lt;=3,
20-(COUNTIFS($H$6:$H$220,H49,$A$6:$A$220,"&lt;"&amp;A49))*2,
IF(COUNTIFS($H$6:$H$220,H49,$A$6:$A$220,"&lt;"&amp;A49)+1&lt;=20,
15-(COUNTIFS($H$6:$H$220,H49,$A$6:$A$220,"&lt;"&amp;A49)-3),
3)),
""))))</f>
        <v>10</v>
      </c>
    </row>
    <row r="50" spans="1:14" x14ac:dyDescent="0.25">
      <c r="A50" s="66">
        <v>13</v>
      </c>
      <c r="B50" s="31">
        <v>3202317</v>
      </c>
      <c r="C50" s="20" t="s">
        <v>78</v>
      </c>
      <c r="D50" s="20" t="s">
        <v>79</v>
      </c>
      <c r="E50" s="20" t="s">
        <v>72</v>
      </c>
      <c r="F50" s="20" t="s">
        <v>26</v>
      </c>
      <c r="G50" s="66">
        <v>2013</v>
      </c>
      <c r="H50" s="21" t="s">
        <v>3</v>
      </c>
      <c r="I50" s="22">
        <v>0</v>
      </c>
      <c r="J50" s="22">
        <v>16.010000000000002</v>
      </c>
      <c r="K50" s="22"/>
      <c r="L50" s="22"/>
      <c r="M50" s="51">
        <f t="shared" si="1"/>
        <v>16.010000000000002</v>
      </c>
      <c r="N50" s="22">
        <f>IF(OR(A50="DNS",A50="DNF",A50="DQ"),
0,
IF(OR(H50="SGF",H50="SGM",H50="SAF",H50="SAM"),
IF(COUNTIFS($H$6:$H$220,H50,$A$6:$A$220,"&lt;"&amp;A50)+1=1,10,
IF(COUNTIFS($H$6:$H$220,H50,$A$6:$A$220,"&lt;"&amp;A50)+1=2,8,
IF(COUNTIFS($H$6:$H$220,H50,$A$6:$A$220,"&lt;"&amp;A50)+1=3,6,
IF(COUNTIFS($H$6:$H$220,H50,$A$6:$A$220,"&lt;"&amp;A50)+1=4,4,
2)))),
IF(OR(H50="EF",H50="EM",H50="RF",H50="RM",H50="CF",H50="CM",H50="AF",H50="AM",H50="JF",H50="JM",H50="SF",H50="SM"),
IF(COUNTIFS($H$6:$H$220,H50,$A$6:$A$220,"&lt;"&amp;A50)+1&lt;=11,
40-(COUNTIFS($H$6:$H$220,H50,$A$6:$A$220,"&lt;"&amp;A50))*2,
IF(COUNTIFS($H$6:$H$220,H50,$A$6:$A$220,"&lt;"&amp;A50)+1&lt;=26,
20-(COUNTIFS($H$6:$H$220,H50,$A$6:$A$220,"&lt;"&amp;A50)-10),
5)),
IF(OR(H50="AAF",H50="AAM",H50="ABF",H50="ABM",H50="VAF",H50="VAM",H50="VBF",H50="VBM"),
IF(COUNTIFS($H$6:$H$220,H50,$A$6:$A$220,"&lt;"&amp;A50)+1&lt;=3,
20-(COUNTIFS($H$6:$H$220,H50,$A$6:$A$220,"&lt;"&amp;A50))*2,
IF(COUNTIFS($H$6:$H$220,H50,$A$6:$A$220,"&lt;"&amp;A50)+1&lt;=20,
15-(COUNTIFS($H$6:$H$220,H50,$A$6:$A$220,"&lt;"&amp;A50)-3),
3)),
""))))</f>
        <v>9</v>
      </c>
    </row>
    <row r="51" spans="1:14" x14ac:dyDescent="0.25">
      <c r="A51" s="66">
        <v>14</v>
      </c>
      <c r="B51" s="31">
        <v>3202675</v>
      </c>
      <c r="C51" s="20" t="s">
        <v>70</v>
      </c>
      <c r="D51" s="20" t="s">
        <v>71</v>
      </c>
      <c r="E51" s="20" t="s">
        <v>72</v>
      </c>
      <c r="F51" s="20" t="s">
        <v>26</v>
      </c>
      <c r="G51" s="66">
        <v>2014</v>
      </c>
      <c r="H51" s="21" t="s">
        <v>3</v>
      </c>
      <c r="I51" s="22">
        <v>0</v>
      </c>
      <c r="J51" s="22">
        <v>13.69</v>
      </c>
      <c r="K51" s="22"/>
      <c r="L51" s="22"/>
      <c r="M51" s="51">
        <f t="shared" si="1"/>
        <v>13.69</v>
      </c>
      <c r="N51" s="22">
        <f>IF(OR(A51="DNS",A51="DNF",A51="DQ"),
0,
IF(OR(H51="SGF",H51="SGM",H51="SAF",H51="SAM"),
IF(COUNTIFS($H$6:$H$220,H51,$A$6:$A$220,"&lt;"&amp;A51)+1=1,10,
IF(COUNTIFS($H$6:$H$220,H51,$A$6:$A$220,"&lt;"&amp;A51)+1=2,8,
IF(COUNTIFS($H$6:$H$220,H51,$A$6:$A$220,"&lt;"&amp;A51)+1=3,6,
IF(COUNTIFS($H$6:$H$220,H51,$A$6:$A$220,"&lt;"&amp;A51)+1=4,4,
2)))),
IF(OR(H51="EF",H51="EM",H51="RF",H51="RM",H51="CF",H51="CM",H51="AF",H51="AM",H51="JF",H51="JM",H51="SF",H51="SM"),
IF(COUNTIFS($H$6:$H$220,H51,$A$6:$A$220,"&lt;"&amp;A51)+1&lt;=11,
40-(COUNTIFS($H$6:$H$220,H51,$A$6:$A$220,"&lt;"&amp;A51))*2,
IF(COUNTIFS($H$6:$H$220,H51,$A$6:$A$220,"&lt;"&amp;A51)+1&lt;=26,
20-(COUNTIFS($H$6:$H$220,H51,$A$6:$A$220,"&lt;"&amp;A51)-10),
5)),
IF(OR(H51="AAF",H51="AAM",H51="ABF",H51="ABM",H51="VAF",H51="VAM",H51="VBF",H51="VBM"),
IF(COUNTIFS($H$6:$H$220,H51,$A$6:$A$220,"&lt;"&amp;A51)+1&lt;=3,
20-(COUNTIFS($H$6:$H$220,H51,$A$6:$A$220,"&lt;"&amp;A51))*2,
IF(COUNTIFS($H$6:$H$220,H51,$A$6:$A$220,"&lt;"&amp;A51)+1&lt;=20,
15-(COUNTIFS($H$6:$H$220,H51,$A$6:$A$220,"&lt;"&amp;A51)-3),
3)),
""))))</f>
        <v>8</v>
      </c>
    </row>
    <row r="52" spans="1:14" x14ac:dyDescent="0.25">
      <c r="A52" s="66"/>
      <c r="B52" s="31">
        <v>3605858</v>
      </c>
      <c r="C52" s="20" t="s">
        <v>81</v>
      </c>
      <c r="D52" s="20" t="s">
        <v>62</v>
      </c>
      <c r="E52" s="20" t="s">
        <v>20</v>
      </c>
      <c r="F52" s="20" t="s">
        <v>21</v>
      </c>
      <c r="G52" s="66">
        <v>2014</v>
      </c>
      <c r="H52" s="21" t="s">
        <v>3</v>
      </c>
      <c r="I52" s="22">
        <v>0</v>
      </c>
      <c r="J52" s="22" t="s">
        <v>80</v>
      </c>
      <c r="K52" s="22"/>
      <c r="L52" s="22"/>
      <c r="M52" s="51" t="s">
        <v>80</v>
      </c>
      <c r="N52" s="22"/>
    </row>
    <row r="53" spans="1:14" ht="18.75" x14ac:dyDescent="0.3">
      <c r="A53" s="1" t="s">
        <v>0</v>
      </c>
      <c r="B53" s="2"/>
      <c r="C53" s="2"/>
      <c r="D53" s="3"/>
      <c r="E53" s="25" t="s">
        <v>691</v>
      </c>
      <c r="F53" s="6"/>
      <c r="G53" s="6"/>
      <c r="H53" s="8"/>
      <c r="I53" s="6"/>
      <c r="J53" s="6"/>
      <c r="K53" s="6"/>
      <c r="L53" s="8"/>
      <c r="M53" s="8"/>
      <c r="N53" s="8"/>
    </row>
    <row r="54" spans="1:14" ht="18.75" x14ac:dyDescent="0.3">
      <c r="A54" s="1" t="s">
        <v>2</v>
      </c>
      <c r="B54" s="2"/>
      <c r="C54" s="2"/>
      <c r="D54" s="3"/>
      <c r="E54" s="25" t="s">
        <v>153</v>
      </c>
      <c r="F54" s="6"/>
      <c r="G54" s="6"/>
      <c r="H54" s="8"/>
      <c r="I54" s="6"/>
      <c r="J54" s="6"/>
      <c r="K54" s="6"/>
      <c r="L54" s="8"/>
      <c r="M54" s="8"/>
      <c r="N54" s="8"/>
    </row>
    <row r="55" spans="1:14" x14ac:dyDescent="0.25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8"/>
    </row>
    <row r="56" spans="1:14" x14ac:dyDescent="0.25">
      <c r="A56" s="14" t="s">
        <v>700</v>
      </c>
      <c r="B56" s="14"/>
      <c r="C56" s="14" t="s">
        <v>6</v>
      </c>
      <c r="D56" s="14" t="s">
        <v>7</v>
      </c>
      <c r="E56" s="14" t="s">
        <v>8</v>
      </c>
      <c r="F56" s="14" t="s">
        <v>9</v>
      </c>
      <c r="G56" s="14" t="s">
        <v>10</v>
      </c>
      <c r="H56" s="14" t="s">
        <v>11</v>
      </c>
      <c r="I56" s="14"/>
      <c r="J56" s="14" t="s">
        <v>692</v>
      </c>
      <c r="K56" s="14" t="s">
        <v>693</v>
      </c>
      <c r="L56" s="14" t="s">
        <v>694</v>
      </c>
      <c r="M56" s="14"/>
      <c r="N56" s="14" t="s">
        <v>17</v>
      </c>
    </row>
    <row r="57" spans="1:14" x14ac:dyDescent="0.25">
      <c r="A57" s="66">
        <v>1</v>
      </c>
      <c r="B57" s="31">
        <v>3605497</v>
      </c>
      <c r="C57" s="20" t="s">
        <v>290</v>
      </c>
      <c r="D57" s="20" t="s">
        <v>291</v>
      </c>
      <c r="E57" s="20" t="s">
        <v>99</v>
      </c>
      <c r="F57" s="20" t="s">
        <v>21</v>
      </c>
      <c r="G57" s="66">
        <v>2008</v>
      </c>
      <c r="H57" s="21" t="s">
        <v>155</v>
      </c>
      <c r="I57" s="22"/>
      <c r="J57" s="14"/>
      <c r="K57" s="14"/>
      <c r="L57" s="14"/>
      <c r="M57" s="51">
        <v>38.78</v>
      </c>
      <c r="N57" s="22">
        <f>IF(OR(A57="DNS",A57="DNF",A57="DQ"),
0,
IF(OR(H57="SGF",H57="SGM",H57="SAF",H57="SAM"),
IF(COUNTIFS($H$36:$H$216,H57,$A$36:$A$216,"&lt;"&amp;A57)+1=1,10,
IF(COUNTIFS($H$36:$H$216,H57,$A$36:$A$216,"&lt;"&amp;A57)+1=2,8,
IF(COUNTIFS($H$36:$H$216,H57,$A$36:$A$216,"&lt;"&amp;A57)+1=3,6,
IF(COUNTIFS($H$36:$H$216,H57,$A$36:$A$216,"&lt;"&amp;A57)+1=4,4,
2)))),
IF(OR(H57="EF",H57="EM",H57="RF",H57="RM",H57="CF",H57="CM",H57="AF",H57="AM",H57="JF",H57="JM",H57="SF",H57="SM"),
IF(COUNTIFS($H$36:$H$216,H57,$A$36:$A$216,"&lt;"&amp;A57)+1&lt;=11,
40-(COUNTIFS($H$36:$H$216,H57,$A$36:$A$216,"&lt;"&amp;A57))*2,
IF(COUNTIFS($H$36:$H$216,H57,$A$36:$A$216,"&lt;"&amp;A57)+1&lt;=26,
20-(COUNTIFS($H$36:$H$216,H57,$A$36:$A$216,"&lt;"&amp;A57)-10),
5)),
IF(OR(H57="AAF",H57="AAM",H57="ABF",H57="ABM",H57="VAF",H57="VAM",H57="VBF",H57="VBM"),
IF(COUNTIFS($H$36:$H$216,H57,$A$36:$A$216,"&lt;"&amp;A57)+1&lt;=3,
20-(COUNTIFS($H$36:$H$216,H57,$A$36:$A$216,"&lt;"&amp;A57))*2,
IF(COUNTIFS($H$36:$H$216,H57,$A$36:$A$216,"&lt;"&amp;A57)+1&lt;=20,
15-(COUNTIFS($H$36:$H$216,H57,$A$36:$A$216,"&lt;"&amp;A57)-3),
3)),
""))))</f>
        <v>10</v>
      </c>
    </row>
    <row r="58" spans="1:14" x14ac:dyDescent="0.25">
      <c r="A58" s="66">
        <v>2</v>
      </c>
      <c r="B58" s="31">
        <v>3107000</v>
      </c>
      <c r="C58" s="20" t="s">
        <v>157</v>
      </c>
      <c r="D58" s="20" t="s">
        <v>158</v>
      </c>
      <c r="E58" s="20" t="s">
        <v>150</v>
      </c>
      <c r="F58" s="20" t="s">
        <v>31</v>
      </c>
      <c r="G58" s="66">
        <v>1986</v>
      </c>
      <c r="H58" s="21" t="s">
        <v>155</v>
      </c>
      <c r="I58" s="22"/>
      <c r="J58" s="14"/>
      <c r="K58" s="14"/>
      <c r="L58" s="14"/>
      <c r="M58" s="51">
        <v>16.89</v>
      </c>
      <c r="N58" s="22">
        <f>IF(OR(A58="DNS",A58="DNF",A58="DQ"),
0,
IF(OR(H58="SGF",H58="SGM",H58="SAF",H58="SAM"),
IF(COUNTIFS($H$36:$H$216,H58,$A$36:$A$216,"&lt;"&amp;A58)+1=1,10,
IF(COUNTIFS($H$36:$H$216,H58,$A$36:$A$216,"&lt;"&amp;A58)+1=2,8,
IF(COUNTIFS($H$36:$H$216,H58,$A$36:$A$216,"&lt;"&amp;A58)+1=3,6,
IF(COUNTIFS($H$36:$H$216,H58,$A$36:$A$216,"&lt;"&amp;A58)+1=4,4,
2)))),
IF(OR(H58="EF",H58="EM",H58="RF",H58="RM",H58="CF",H58="CM",H58="AF",H58="AM",H58="JF",H58="JM",H58="SF",H58="SM"),
IF(COUNTIFS($H$36:$H$216,H58,$A$36:$A$216,"&lt;"&amp;A58)+1&lt;=11,
40-(COUNTIFS($H$36:$H$216,H58,$A$36:$A$216,"&lt;"&amp;A58))*2,
IF(COUNTIFS($H$36:$H$216,H58,$A$36:$A$216,"&lt;"&amp;A58)+1&lt;=26,
20-(COUNTIFS($H$36:$H$216,H58,$A$36:$A$216,"&lt;"&amp;A58)-10),
5)),
IF(OR(H58="AAF",H58="AAM",H58="ABF",H58="ABM",H58="VAF",H58="VAM",H58="VBF",H58="VBM"),
IF(COUNTIFS($H$36:$H$216,H58,$A$36:$A$216,"&lt;"&amp;A58)+1&lt;=3,
20-(COUNTIFS($H$36:$H$216,H58,$A$36:$A$216,"&lt;"&amp;A58))*2,
IF(COUNTIFS($H$36:$H$216,H58,$A$36:$A$216,"&lt;"&amp;A58)+1&lt;=20,
15-(COUNTIFS($H$36:$H$216,H58,$A$36:$A$216,"&lt;"&amp;A58)-3),
3)),
""))))</f>
        <v>8</v>
      </c>
    </row>
    <row r="59" spans="1:14" x14ac:dyDescent="0.25">
      <c r="A59" s="66">
        <v>3</v>
      </c>
      <c r="B59" s="31">
        <v>3107022</v>
      </c>
      <c r="C59" s="20" t="s">
        <v>159</v>
      </c>
      <c r="D59" s="20" t="s">
        <v>160</v>
      </c>
      <c r="E59" s="20" t="s">
        <v>150</v>
      </c>
      <c r="F59" s="20" t="s">
        <v>31</v>
      </c>
      <c r="G59" s="66">
        <v>1973</v>
      </c>
      <c r="H59" s="21" t="s">
        <v>155</v>
      </c>
      <c r="I59" s="22"/>
      <c r="J59" s="14"/>
      <c r="K59" s="14"/>
      <c r="L59" s="14"/>
      <c r="M59" s="51">
        <v>12.29</v>
      </c>
      <c r="N59" s="22">
        <f>IF(OR(A59="DNS",A59="DNF",A59="DQ"),
0,
IF(OR(H59="SGF",H59="SGM",H59="SAF",H59="SAM"),
IF(COUNTIFS($H$36:$H$216,H59,$A$36:$A$216,"&lt;"&amp;A59)+1=1,10,
IF(COUNTIFS($H$36:$H$216,H59,$A$36:$A$216,"&lt;"&amp;A59)+1=2,8,
IF(COUNTIFS($H$36:$H$216,H59,$A$36:$A$216,"&lt;"&amp;A59)+1=3,6,
IF(COUNTIFS($H$36:$H$216,H59,$A$36:$A$216,"&lt;"&amp;A59)+1=4,4,
2)))),
IF(OR(H59="EF",H59="EM",H59="RF",H59="RM",H59="CF",H59="CM",H59="AF",H59="AM",H59="JF",H59="JM",H59="SF",H59="SM"),
IF(COUNTIFS($H$36:$H$216,H59,$A$36:$A$216,"&lt;"&amp;A59)+1&lt;=11,
40-(COUNTIFS($H$36:$H$216,H59,$A$36:$A$216,"&lt;"&amp;A59))*2,
IF(COUNTIFS($H$36:$H$216,H59,$A$36:$A$216,"&lt;"&amp;A59)+1&lt;=26,
20-(COUNTIFS($H$36:$H$216,H59,$A$36:$A$216,"&lt;"&amp;A59)-10),
5)),
IF(OR(H59="AAF",H59="AAM",H59="ABF",H59="ABM",H59="VAF",H59="VAM",H59="VBF",H59="VBM"),
IF(COUNTIFS($H$36:$H$216,H59,$A$36:$A$216,"&lt;"&amp;A59)+1&lt;=3,
20-(COUNTIFS($H$36:$H$216,H59,$A$36:$A$216,"&lt;"&amp;A59))*2,
IF(COUNTIFS($H$36:$H$216,H59,$A$36:$A$216,"&lt;"&amp;A59)+1&lt;=20,
15-(COUNTIFS($H$36:$H$216,H59,$A$36:$A$216,"&lt;"&amp;A59)-3),
3)),
""))))</f>
        <v>6</v>
      </c>
    </row>
    <row r="60" spans="1:14" x14ac:dyDescent="0.25">
      <c r="A60" s="66">
        <v>4</v>
      </c>
      <c r="B60" s="31">
        <v>3107001</v>
      </c>
      <c r="C60" s="20" t="s">
        <v>161</v>
      </c>
      <c r="D60" s="20" t="s">
        <v>162</v>
      </c>
      <c r="E60" s="20" t="s">
        <v>150</v>
      </c>
      <c r="F60" s="20" t="s">
        <v>31</v>
      </c>
      <c r="G60" s="66">
        <v>1988</v>
      </c>
      <c r="H60" s="21" t="s">
        <v>155</v>
      </c>
      <c r="I60" s="22"/>
      <c r="J60" s="14"/>
      <c r="K60" s="14"/>
      <c r="L60" s="14"/>
      <c r="M60" s="51">
        <v>7.03</v>
      </c>
      <c r="N60" s="22">
        <f>IF(OR(A60="DNS",A60="DNF",A60="DQ"),
0,
IF(OR(H60="SGF",H60="SGM",H60="SAF",H60="SAM"),
IF(COUNTIFS($H$36:$H$216,H60,$A$36:$A$216,"&lt;"&amp;A60)+1=1,10,
IF(COUNTIFS($H$36:$H$216,H60,$A$36:$A$216,"&lt;"&amp;A60)+1=2,8,
IF(COUNTIFS($H$36:$H$216,H60,$A$36:$A$216,"&lt;"&amp;A60)+1=3,6,
IF(COUNTIFS($H$36:$H$216,H60,$A$36:$A$216,"&lt;"&amp;A60)+1=4,4,
2)))),
IF(OR(H60="EF",H60="EM",H60="RF",H60="RM",H60="CF",H60="CM",H60="AF",H60="AM",H60="JF",H60="JM",H60="SF",H60="SM"),
IF(COUNTIFS($H$36:$H$216,H60,$A$36:$A$216,"&lt;"&amp;A60)+1&lt;=11,
40-(COUNTIFS($H$36:$H$216,H60,$A$36:$A$216,"&lt;"&amp;A60))*2,
IF(COUNTIFS($H$36:$H$216,H60,$A$36:$A$216,"&lt;"&amp;A60)+1&lt;=26,
20-(COUNTIFS($H$36:$H$216,H60,$A$36:$A$216,"&lt;"&amp;A60)-10),
5)),
IF(OR(H60="AAF",H60="AAM",H60="ABF",H60="ABM",H60="VAF",H60="VAM",H60="VBF",H60="VBM"),
IF(COUNTIFS($H$36:$H$216,H60,$A$36:$A$216,"&lt;"&amp;A60)+1&lt;=3,
20-(COUNTIFS($H$36:$H$216,H60,$A$36:$A$216,"&lt;"&amp;A60))*2,
IF(COUNTIFS($H$36:$H$216,H60,$A$36:$A$216,"&lt;"&amp;A60)+1&lt;=20,
15-(COUNTIFS($H$36:$H$216,H60,$A$36:$A$216,"&lt;"&amp;A60)-3),
3)),
""))))</f>
        <v>4</v>
      </c>
    </row>
    <row r="61" spans="1:14" ht="18.75" x14ac:dyDescent="0.3">
      <c r="A61" s="1" t="s">
        <v>0</v>
      </c>
      <c r="B61" s="2"/>
      <c r="C61" s="2"/>
      <c r="D61" s="3"/>
      <c r="E61" s="25" t="s">
        <v>701</v>
      </c>
      <c r="F61" s="6"/>
      <c r="G61" s="6"/>
      <c r="H61" s="8"/>
      <c r="I61" s="6"/>
      <c r="J61" s="6"/>
      <c r="K61" s="6"/>
      <c r="L61" s="8"/>
      <c r="M61" s="8"/>
      <c r="N61" s="8"/>
    </row>
    <row r="62" spans="1:14" ht="18.75" x14ac:dyDescent="0.3">
      <c r="A62" s="1" t="s">
        <v>2</v>
      </c>
      <c r="B62" s="2"/>
      <c r="C62" s="2"/>
      <c r="D62" s="3"/>
      <c r="E62" s="25" t="s">
        <v>144</v>
      </c>
      <c r="F62" s="6"/>
      <c r="G62" s="6"/>
      <c r="H62" s="8"/>
      <c r="I62" s="6"/>
      <c r="J62" s="6"/>
      <c r="K62" s="6"/>
      <c r="L62" s="8"/>
      <c r="M62" s="8"/>
      <c r="N62" s="8"/>
    </row>
    <row r="63" spans="1:14" x14ac:dyDescent="0.25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8"/>
    </row>
    <row r="64" spans="1:14" x14ac:dyDescent="0.25">
      <c r="A64" s="14" t="s">
        <v>700</v>
      </c>
      <c r="B64" s="14"/>
      <c r="C64" s="14" t="s">
        <v>6</v>
      </c>
      <c r="D64" s="14" t="s">
        <v>7</v>
      </c>
      <c r="E64" s="14" t="s">
        <v>8</v>
      </c>
      <c r="F64" s="14" t="s">
        <v>9</v>
      </c>
      <c r="G64" s="14" t="s">
        <v>10</v>
      </c>
      <c r="H64" s="14" t="s">
        <v>11</v>
      </c>
      <c r="I64" s="14"/>
      <c r="J64" s="14" t="s">
        <v>692</v>
      </c>
      <c r="K64" s="14" t="s">
        <v>693</v>
      </c>
      <c r="L64" s="14" t="s">
        <v>694</v>
      </c>
      <c r="M64" s="14"/>
      <c r="N64" s="14" t="s">
        <v>17</v>
      </c>
    </row>
    <row r="65" spans="1:14" x14ac:dyDescent="0.25">
      <c r="A65" s="66">
        <v>1</v>
      </c>
      <c r="B65" s="31">
        <v>3106990</v>
      </c>
      <c r="C65" s="20" t="s">
        <v>148</v>
      </c>
      <c r="D65" s="20" t="s">
        <v>149</v>
      </c>
      <c r="E65" s="20" t="s">
        <v>150</v>
      </c>
      <c r="F65" s="20" t="s">
        <v>31</v>
      </c>
      <c r="G65" s="66">
        <v>1989</v>
      </c>
      <c r="H65" s="21" t="s">
        <v>147</v>
      </c>
      <c r="I65" s="22"/>
      <c r="J65" s="14"/>
      <c r="K65" s="14"/>
      <c r="L65" s="14"/>
      <c r="M65" s="51">
        <v>11.78</v>
      </c>
      <c r="N65" s="22">
        <f>IF(OR(A65="DNS",A65="DNF",A65="DQ"),
0,
IF(OR(H65="SGF",H65="SGM",H65="SAF",H65="SAM"),
IF(COUNTIFS($H$36:$H$216,H65,$A$36:$A$216,"&lt;"&amp;A65)+1=1,10,
IF(COUNTIFS($H$36:$H$216,H65,$A$36:$A$216,"&lt;"&amp;A65)+1=2,8,
IF(COUNTIFS($H$36:$H$216,H65,$A$36:$A$216,"&lt;"&amp;A65)+1=3,6,
IF(COUNTIFS($H$36:$H$216,H65,$A$36:$A$216,"&lt;"&amp;A65)+1=4,4,
2)))),
IF(OR(H65="EF",H65="EM",H65="RF",H65="RM",H65="CF",H65="CM",H65="AF",H65="AM",H65="JF",H65="JM",H65="SF",H65="SM"),
IF(COUNTIFS($H$36:$H$216,H65,$A$36:$A$216,"&lt;"&amp;A65)+1&lt;=11,
40-(COUNTIFS($H$36:$H$216,H65,$A$36:$A$216,"&lt;"&amp;A65))*2,
IF(COUNTIFS($H$36:$H$216,H65,$A$36:$A$216,"&lt;"&amp;A65)+1&lt;=26,
20-(COUNTIFS($H$36:$H$216,H65,$A$36:$A$216,"&lt;"&amp;A65)-10),
5)),
IF(OR(H65="AAF",H65="AAM",H65="ABF",H65="ABM",H65="VAF",H65="VAM",H65="VBF",H65="VBM"),
IF(COUNTIFS($H$36:$H$216,H65,$A$36:$A$216,"&lt;"&amp;A65)+1&lt;=3,
20-(COUNTIFS($H$36:$H$216,H65,$A$36:$A$216,"&lt;"&amp;A65))*2,
IF(COUNTIFS($H$36:$H$216,H65,$A$36:$A$216,"&lt;"&amp;A65)+1&lt;=20,
15-(COUNTIFS($H$36:$H$216,H65,$A$36:$A$216,"&lt;"&amp;A65)-3),
3)),
""))))</f>
        <v>10</v>
      </c>
    </row>
    <row r="66" spans="1:14" x14ac:dyDescent="0.25">
      <c r="A66" s="66">
        <v>2</v>
      </c>
      <c r="B66" s="31">
        <v>3604839</v>
      </c>
      <c r="C66" s="20" t="s">
        <v>145</v>
      </c>
      <c r="D66" s="20" t="s">
        <v>39</v>
      </c>
      <c r="E66" s="20" t="s">
        <v>146</v>
      </c>
      <c r="F66" s="20" t="s">
        <v>21</v>
      </c>
      <c r="G66" s="66">
        <v>2009</v>
      </c>
      <c r="H66" s="21" t="s">
        <v>147</v>
      </c>
      <c r="I66" s="22"/>
      <c r="J66" s="14"/>
      <c r="K66" s="14"/>
      <c r="L66" s="14"/>
      <c r="M66" s="51">
        <v>8.5</v>
      </c>
      <c r="N66" s="22">
        <f>IF(OR(A66="DNS",A66="DNF",A66="DQ"),
0,
IF(OR(H66="SGF",H66="SGM",H66="SAF",H66="SAM"),
IF(COUNTIFS($H$36:$H$216,H66,$A$36:$A$216,"&lt;"&amp;A66)+1=1,10,
IF(COUNTIFS($H$36:$H$216,H66,$A$36:$A$216,"&lt;"&amp;A66)+1=2,8,
IF(COUNTIFS($H$36:$H$216,H66,$A$36:$A$216,"&lt;"&amp;A66)+1=3,6,
IF(COUNTIFS($H$36:$H$216,H66,$A$36:$A$216,"&lt;"&amp;A66)+1=4,4,
2)))),
IF(OR(H66="EF",H66="EM",H66="RF",H66="RM",H66="CF",H66="CM",H66="AF",H66="AM",H66="JF",H66="JM",H66="SF",H66="SM"),
IF(COUNTIFS($H$36:$H$216,H66,$A$36:$A$216,"&lt;"&amp;A66)+1&lt;=11,
40-(COUNTIFS($H$36:$H$216,H66,$A$36:$A$216,"&lt;"&amp;A66))*2,
IF(COUNTIFS($H$36:$H$216,H66,$A$36:$A$216,"&lt;"&amp;A66)+1&lt;=26,
20-(COUNTIFS($H$36:$H$216,H66,$A$36:$A$216,"&lt;"&amp;A66)-10),
5)),
IF(OR(H66="AAF",H66="AAM",H66="ABF",H66="ABM",H66="VAF",H66="VAM",H66="VBF",H66="VBM"),
IF(COUNTIFS($H$36:$H$216,H66,$A$36:$A$216,"&lt;"&amp;A66)+1&lt;=3,
20-(COUNTIFS($H$36:$H$216,H66,$A$36:$A$216,"&lt;"&amp;A66))*2,
IF(COUNTIFS($H$36:$H$216,H66,$A$36:$A$216,"&lt;"&amp;A66)+1&lt;=20,
15-(COUNTIFS($H$36:$H$216,H66,$A$36:$A$216,"&lt;"&amp;A66)-3),
3)),
""))))</f>
        <v>8</v>
      </c>
    </row>
    <row r="67" spans="1:14" x14ac:dyDescent="0.25">
      <c r="A67" s="66">
        <v>3</v>
      </c>
      <c r="B67" s="31">
        <v>3106994</v>
      </c>
      <c r="C67" s="20" t="s">
        <v>151</v>
      </c>
      <c r="D67" s="20" t="s">
        <v>152</v>
      </c>
      <c r="E67" s="20" t="s">
        <v>150</v>
      </c>
      <c r="F67" s="20" t="s">
        <v>31</v>
      </c>
      <c r="G67" s="66">
        <v>1984</v>
      </c>
      <c r="H67" s="21" t="s">
        <v>147</v>
      </c>
      <c r="I67" s="22"/>
      <c r="J67" s="14"/>
      <c r="K67" s="14"/>
      <c r="L67" s="14"/>
      <c r="M67" s="14">
        <v>6.92</v>
      </c>
      <c r="N67" s="22">
        <f>IF(OR(A67="DNS",A67="DNF",A67="DQ"),
0,
IF(OR(H67="SGF",H67="SGM",H67="SAF",H67="SAM"),
IF(COUNTIFS($H$36:$H$216,H67,$A$36:$A$216,"&lt;"&amp;A67)+1=1,10,
IF(COUNTIFS($H$36:$H$216,H67,$A$36:$A$216,"&lt;"&amp;A67)+1=2,8,
IF(COUNTIFS($H$36:$H$216,H67,$A$36:$A$216,"&lt;"&amp;A67)+1=3,6,
IF(COUNTIFS($H$36:$H$216,H67,$A$36:$A$216,"&lt;"&amp;A67)+1=4,4,
2)))),
IF(OR(H67="EF",H67="EM",H67="RF",H67="RM",H67="CF",H67="CM",H67="AF",H67="AM",H67="JF",H67="JM",H67="SF",H67="SM"),
IF(COUNTIFS($H$36:$H$216,H67,$A$36:$A$216,"&lt;"&amp;A67)+1&lt;=11,
40-(COUNTIFS($H$36:$H$216,H67,$A$36:$A$216,"&lt;"&amp;A67))*2,
IF(COUNTIFS($H$36:$H$216,H67,$A$36:$A$216,"&lt;"&amp;A67)+1&lt;=26,
20-(COUNTIFS($H$36:$H$216,H67,$A$36:$A$216,"&lt;"&amp;A67)-10),
5)),
IF(OR(H67="AAF",H67="AAM",H67="ABF",H67="ABM",H67="VAF",H67="VAM",H67="VBF",H67="VBM"),
IF(COUNTIFS($H$36:$H$216,H67,$A$36:$A$216,"&lt;"&amp;A67)+1&lt;=3,
20-(COUNTIFS($H$36:$H$216,H67,$A$36:$A$216,"&lt;"&amp;A67))*2,
IF(COUNTIFS($H$36:$H$216,H67,$A$36:$A$216,"&lt;"&amp;A67)+1&lt;=20,
15-(COUNTIFS($H$36:$H$216,H67,$A$36:$A$216,"&lt;"&amp;A67)-3),
3)),
""))))</f>
        <v>6</v>
      </c>
    </row>
    <row r="68" spans="1:14" x14ac:dyDescent="0.25">
      <c r="A68" s="66" t="s">
        <v>226</v>
      </c>
      <c r="B68" s="31">
        <v>3114136</v>
      </c>
      <c r="C68" s="20" t="s">
        <v>289</v>
      </c>
      <c r="D68" s="20" t="s">
        <v>39</v>
      </c>
      <c r="E68" s="20" t="s">
        <v>150</v>
      </c>
      <c r="F68" s="20" t="s">
        <v>31</v>
      </c>
      <c r="G68" s="66">
        <v>2005</v>
      </c>
      <c r="H68" s="21" t="s">
        <v>147</v>
      </c>
      <c r="I68" s="22"/>
      <c r="J68" s="14"/>
      <c r="K68" s="14"/>
      <c r="L68" s="14"/>
      <c r="M68" s="51" t="s">
        <v>226</v>
      </c>
      <c r="N68" s="22">
        <f>IF(OR(A68="DNS",A68="DNF",A68="DQ"),
0,
IF(OR(H68="SGF",H68="SGM",H68="SAF",H68="SAM"),
IF(COUNTIFS($H$36:$H$216,H68,$A$36:$A$216,"&lt;"&amp;A68)+1=1,10,
IF(COUNTIFS($H$36:$H$216,H68,$A$36:$A$216,"&lt;"&amp;A68)+1=2,8,
IF(COUNTIFS($H$36:$H$216,H68,$A$36:$A$216,"&lt;"&amp;A68)+1=3,6,
IF(COUNTIFS($H$36:$H$216,H68,$A$36:$A$216,"&lt;"&amp;A68)+1=4,4,
2)))),
IF(OR(H68="EF",H68="EM",H68="RF",H68="RM",H68="CF",H68="CM",H68="AF",H68="AM",H68="JF",H68="JM",H68="SF",H68="SM"),
IF(COUNTIFS($H$36:$H$216,H68,$A$36:$A$216,"&lt;"&amp;A68)+1&lt;=11,
40-(COUNTIFS($H$36:$H$216,H68,$A$36:$A$216,"&lt;"&amp;A68))*2,
IF(COUNTIFS($H$36:$H$216,H68,$A$36:$A$216,"&lt;"&amp;A68)+1&lt;=26,
20-(COUNTIFS($H$36:$H$216,H68,$A$36:$A$216,"&lt;"&amp;A68)-10),
5)),
IF(OR(H68="AAF",H68="AAM",H68="ABF",H68="ABM",H68="VAF",H68="VAM",H68="VBF",H68="VBM"),
IF(COUNTIFS($H$36:$H$216,H68,$A$36:$A$216,"&lt;"&amp;A68)+1&lt;=3,
20-(COUNTIFS($H$36:$H$216,H68,$A$36:$A$216,"&lt;"&amp;A68))*2,
IF(COUNTIFS($H$36:$H$216,H68,$A$36:$A$216,"&lt;"&amp;A68)+1&lt;=20,
15-(COUNTIFS($H$36:$H$216,H68,$A$36:$A$216,"&lt;"&amp;A68)-3),
3)),
""))))</f>
        <v>0</v>
      </c>
    </row>
    <row r="69" spans="1:14" ht="18.75" x14ac:dyDescent="0.3">
      <c r="A69" s="1" t="s">
        <v>0</v>
      </c>
      <c r="B69" s="2"/>
      <c r="C69" s="2"/>
      <c r="D69" s="3"/>
      <c r="E69" s="25" t="s">
        <v>702</v>
      </c>
      <c r="F69" s="6"/>
      <c r="G69" s="6"/>
      <c r="H69" s="40"/>
      <c r="I69" s="6"/>
      <c r="J69" s="6"/>
      <c r="K69" s="6"/>
      <c r="L69" s="8"/>
      <c r="M69" s="8"/>
      <c r="N69" s="8"/>
    </row>
    <row r="70" spans="1:14" ht="18.75" x14ac:dyDescent="0.3">
      <c r="A70" s="1" t="s">
        <v>2</v>
      </c>
      <c r="B70" s="2"/>
      <c r="C70" s="2"/>
      <c r="D70" s="3"/>
      <c r="E70" s="25" t="s">
        <v>232</v>
      </c>
      <c r="F70" s="6"/>
      <c r="G70" s="6"/>
      <c r="H70" s="40"/>
      <c r="I70" s="6"/>
      <c r="J70" s="6"/>
      <c r="K70" s="6"/>
      <c r="L70" s="8"/>
      <c r="M70" s="8"/>
      <c r="N70" s="8"/>
    </row>
    <row r="71" spans="1:14" x14ac:dyDescent="0.25">
      <c r="A71" s="10"/>
      <c r="B71" s="11"/>
      <c r="C71" s="10"/>
      <c r="D71" s="10"/>
      <c r="E71" s="10"/>
      <c r="F71" s="10"/>
      <c r="G71" s="10"/>
      <c r="H71" s="11"/>
      <c r="I71" s="10"/>
      <c r="J71" s="10"/>
      <c r="K71" s="10"/>
      <c r="L71" s="10"/>
      <c r="M71" s="10"/>
      <c r="N71" s="10"/>
    </row>
    <row r="72" spans="1:14" x14ac:dyDescent="0.25">
      <c r="A72" s="14" t="s">
        <v>4</v>
      </c>
      <c r="B72" s="15" t="s">
        <v>5</v>
      </c>
      <c r="C72" s="14" t="s">
        <v>6</v>
      </c>
      <c r="D72" s="14" t="s">
        <v>7</v>
      </c>
      <c r="E72" s="14" t="s">
        <v>8</v>
      </c>
      <c r="F72" s="15" t="s">
        <v>9</v>
      </c>
      <c r="G72" s="14" t="s">
        <v>10</v>
      </c>
      <c r="H72" s="15" t="s">
        <v>11</v>
      </c>
      <c r="I72" s="14"/>
      <c r="J72" s="14" t="s">
        <v>692</v>
      </c>
      <c r="K72" s="14" t="s">
        <v>693</v>
      </c>
      <c r="L72" s="14" t="s">
        <v>694</v>
      </c>
      <c r="M72" s="14"/>
      <c r="N72" s="14" t="s">
        <v>17</v>
      </c>
    </row>
    <row r="73" spans="1:14" x14ac:dyDescent="0.25">
      <c r="A73" s="66">
        <v>1</v>
      </c>
      <c r="B73" s="28">
        <v>3603829</v>
      </c>
      <c r="C73" s="20" t="s">
        <v>252</v>
      </c>
      <c r="D73" s="20" t="s">
        <v>253</v>
      </c>
      <c r="E73" s="20" t="s">
        <v>43</v>
      </c>
      <c r="F73" s="20" t="s">
        <v>21</v>
      </c>
      <c r="G73" s="66">
        <v>2010</v>
      </c>
      <c r="H73" s="21" t="s">
        <v>232</v>
      </c>
      <c r="I73" s="22">
        <v>0</v>
      </c>
      <c r="J73" s="14">
        <v>24.15</v>
      </c>
      <c r="K73" s="14"/>
      <c r="L73" s="14"/>
      <c r="M73" s="51">
        <f t="shared" ref="M73:M83" si="2">MAX(J73:L73)</f>
        <v>24.15</v>
      </c>
      <c r="N73" s="22">
        <f>IF(OR(A73="DNS",A73="DNF",A73="DQ"),
0,
IF(OR(H73="SGF",H73="SGM",H73="SAF",H73="SAM"),
IF(COUNTIFS($H$7:$H$237,H73,$A$7:$A$237,"&lt;"&amp;A73)+1=1,10,
IF(COUNTIFS($H$7:$H$237,H73,$A$7:$A$237,"&lt;"&amp;A73)+1=2,8,
IF(COUNTIFS($H$7:$H$237,H73,$A$7:$A$237,"&lt;"&amp;A73)+1=3,6,
IF(COUNTIFS($H$7:$H$237,H73,$A$7:$A$237,"&lt;"&amp;A73)+1=4,4,
2)))),
IF(OR(H73="EF",H73="EM",H73="RF",H73="RM",H73="CF",H73="CM",H73="AF",H73="AM",H73="JF",H73="JM",H73="SF",H73="SM"),
IF(COUNTIFS($H$7:$H$237,H73,$A$7:$A$237,"&lt;"&amp;A73)+1&lt;=11,
40-(COUNTIFS($H$7:$H$237,H73,$A$7:$A$237,"&lt;"&amp;A73))*2,
IF(COUNTIFS($H$7:$H$237,H73,$A$7:$A$237,"&lt;"&amp;A73)+1&lt;=26,
20-(COUNTIFS($H$7:$H$237,H73,$A$7:$A$237,"&lt;"&amp;A73)-10),
5)),
IF(OR(H73="AAF",H73="AAM",H73="ABF",H73="ABM",H73="VAF",H73="VAM",H73="VBF",H73="VBM"),
IF(COUNTIFS($H$7:$H$237,H73,$A$7:$A$237,"&lt;"&amp;A73)+1&lt;=3,
20-(COUNTIFS($H$7:$H$237,H73,$A$7:$A$237,"&lt;"&amp;A73))*2,
IF(COUNTIFS($H$7:$H$237,H73,$A$7:$A$237,"&lt;"&amp;A73)+1&lt;=20,
15-(COUNTIFS($H$7:$H$237,H73,$A$7:$A$237,"&lt;"&amp;A73)-3),
3)),
""))))</f>
        <v>40</v>
      </c>
    </row>
    <row r="74" spans="1:14" x14ac:dyDescent="0.25">
      <c r="A74" s="66">
        <v>2</v>
      </c>
      <c r="B74" s="28">
        <v>3605375</v>
      </c>
      <c r="C74" s="20" t="s">
        <v>703</v>
      </c>
      <c r="D74" s="20" t="s">
        <v>175</v>
      </c>
      <c r="E74" s="20" t="s">
        <v>141</v>
      </c>
      <c r="F74" s="20" t="s">
        <v>21</v>
      </c>
      <c r="G74" s="66">
        <v>2010</v>
      </c>
      <c r="H74" s="21" t="s">
        <v>232</v>
      </c>
      <c r="I74" s="22">
        <v>0</v>
      </c>
      <c r="J74" s="14">
        <v>20.95</v>
      </c>
      <c r="K74" s="14"/>
      <c r="L74" s="14"/>
      <c r="M74" s="51">
        <f t="shared" si="2"/>
        <v>20.95</v>
      </c>
      <c r="N74" s="22">
        <v>38</v>
      </c>
    </row>
    <row r="75" spans="1:14" x14ac:dyDescent="0.25">
      <c r="A75" s="66">
        <v>3</v>
      </c>
      <c r="B75" s="28">
        <v>3608783</v>
      </c>
      <c r="C75" s="20" t="s">
        <v>704</v>
      </c>
      <c r="D75" s="20" t="s">
        <v>528</v>
      </c>
      <c r="E75" s="20" t="s">
        <v>270</v>
      </c>
      <c r="F75" s="20" t="s">
        <v>21</v>
      </c>
      <c r="G75" s="66">
        <v>2009</v>
      </c>
      <c r="H75" s="21" t="s">
        <v>232</v>
      </c>
      <c r="I75" s="22">
        <v>0</v>
      </c>
      <c r="J75" s="14">
        <v>20.23</v>
      </c>
      <c r="K75" s="14"/>
      <c r="L75" s="14"/>
      <c r="M75" s="51">
        <f t="shared" si="2"/>
        <v>20.23</v>
      </c>
      <c r="N75" s="22">
        <v>36</v>
      </c>
    </row>
    <row r="76" spans="1:14" x14ac:dyDescent="0.25">
      <c r="A76" s="66">
        <v>4</v>
      </c>
      <c r="B76" s="28">
        <v>3611359</v>
      </c>
      <c r="C76" s="20" t="s">
        <v>705</v>
      </c>
      <c r="D76" s="20" t="s">
        <v>706</v>
      </c>
      <c r="E76" s="20" t="s">
        <v>43</v>
      </c>
      <c r="F76" s="20" t="s">
        <v>21</v>
      </c>
      <c r="G76" s="66">
        <v>2009</v>
      </c>
      <c r="H76" s="21" t="s">
        <v>232</v>
      </c>
      <c r="I76" s="22">
        <v>0</v>
      </c>
      <c r="J76" s="14">
        <v>15.16</v>
      </c>
      <c r="K76" s="14"/>
      <c r="L76" s="14"/>
      <c r="M76" s="51">
        <f t="shared" si="2"/>
        <v>15.16</v>
      </c>
      <c r="N76" s="22">
        <v>34</v>
      </c>
    </row>
    <row r="77" spans="1:14" x14ac:dyDescent="0.25">
      <c r="A77" s="66">
        <v>5</v>
      </c>
      <c r="B77" s="28">
        <v>3605183</v>
      </c>
      <c r="C77" s="20" t="s">
        <v>707</v>
      </c>
      <c r="D77" s="20" t="s">
        <v>170</v>
      </c>
      <c r="E77" s="20" t="s">
        <v>362</v>
      </c>
      <c r="F77" s="20" t="s">
        <v>21</v>
      </c>
      <c r="G77" s="66">
        <v>2009</v>
      </c>
      <c r="H77" s="21" t="s">
        <v>232</v>
      </c>
      <c r="I77" s="22">
        <v>0</v>
      </c>
      <c r="J77" s="14">
        <v>14.5</v>
      </c>
      <c r="K77" s="14"/>
      <c r="L77" s="14"/>
      <c r="M77" s="51">
        <f t="shared" si="2"/>
        <v>14.5</v>
      </c>
      <c r="N77" s="22">
        <v>32</v>
      </c>
    </row>
    <row r="78" spans="1:14" x14ac:dyDescent="0.25">
      <c r="A78" s="66">
        <v>6</v>
      </c>
      <c r="B78" s="28">
        <v>3606542</v>
      </c>
      <c r="C78" s="20" t="s">
        <v>708</v>
      </c>
      <c r="D78" s="20" t="s">
        <v>175</v>
      </c>
      <c r="E78" s="20" t="s">
        <v>20</v>
      </c>
      <c r="F78" s="20" t="s">
        <v>21</v>
      </c>
      <c r="G78" s="66">
        <v>2010</v>
      </c>
      <c r="H78" s="21" t="s">
        <v>232</v>
      </c>
      <c r="I78" s="22">
        <v>0</v>
      </c>
      <c r="J78" s="14">
        <v>12.18</v>
      </c>
      <c r="K78" s="14"/>
      <c r="L78" s="14"/>
      <c r="M78" s="51">
        <f t="shared" si="2"/>
        <v>12.18</v>
      </c>
      <c r="N78" s="22">
        <v>30</v>
      </c>
    </row>
    <row r="79" spans="1:14" x14ac:dyDescent="0.25">
      <c r="A79" s="66">
        <v>7</v>
      </c>
      <c r="B79" s="28">
        <v>3604429</v>
      </c>
      <c r="C79" s="20" t="s">
        <v>709</v>
      </c>
      <c r="D79" s="20" t="s">
        <v>710</v>
      </c>
      <c r="E79" s="20" t="s">
        <v>20</v>
      </c>
      <c r="F79" s="20" t="s">
        <v>21</v>
      </c>
      <c r="G79" s="66">
        <v>2010</v>
      </c>
      <c r="H79" s="21" t="s">
        <v>232</v>
      </c>
      <c r="I79" s="22">
        <v>0</v>
      </c>
      <c r="J79" s="14">
        <v>12.16</v>
      </c>
      <c r="K79" s="14"/>
      <c r="L79" s="14"/>
      <c r="M79" s="51">
        <f t="shared" si="2"/>
        <v>12.16</v>
      </c>
      <c r="N79" s="22">
        <v>28</v>
      </c>
    </row>
    <row r="80" spans="1:14" x14ac:dyDescent="0.25">
      <c r="A80" s="66">
        <v>8</v>
      </c>
      <c r="B80" s="28">
        <v>3603840</v>
      </c>
      <c r="C80" s="20" t="s">
        <v>254</v>
      </c>
      <c r="D80" s="20" t="s">
        <v>255</v>
      </c>
      <c r="E80" s="20" t="s">
        <v>43</v>
      </c>
      <c r="F80" s="20" t="s">
        <v>21</v>
      </c>
      <c r="G80" s="66">
        <v>2010</v>
      </c>
      <c r="H80" s="21" t="s">
        <v>232</v>
      </c>
      <c r="I80" s="22">
        <v>0</v>
      </c>
      <c r="J80" s="14">
        <v>12.15</v>
      </c>
      <c r="K80" s="14"/>
      <c r="L80" s="14"/>
      <c r="M80" s="51">
        <f t="shared" si="2"/>
        <v>12.15</v>
      </c>
      <c r="N80" s="22">
        <v>26</v>
      </c>
    </row>
    <row r="81" spans="1:14" x14ac:dyDescent="0.25">
      <c r="A81" s="66">
        <v>9</v>
      </c>
      <c r="B81" s="28">
        <v>3604048</v>
      </c>
      <c r="C81" s="20" t="s">
        <v>241</v>
      </c>
      <c r="D81" s="20" t="s">
        <v>190</v>
      </c>
      <c r="E81" s="20" t="s">
        <v>119</v>
      </c>
      <c r="F81" s="20" t="s">
        <v>21</v>
      </c>
      <c r="G81" s="66">
        <v>2009</v>
      </c>
      <c r="H81" s="21" t="s">
        <v>232</v>
      </c>
      <c r="I81" s="22">
        <v>0</v>
      </c>
      <c r="J81" s="14">
        <v>11.2</v>
      </c>
      <c r="K81" s="14"/>
      <c r="L81" s="14"/>
      <c r="M81" s="51">
        <f t="shared" si="2"/>
        <v>11.2</v>
      </c>
      <c r="N81" s="22">
        <v>24</v>
      </c>
    </row>
    <row r="82" spans="1:14" x14ac:dyDescent="0.25">
      <c r="A82" s="66">
        <v>10</v>
      </c>
      <c r="B82" s="28">
        <v>3607127</v>
      </c>
      <c r="C82" s="20" t="s">
        <v>711</v>
      </c>
      <c r="D82" s="20" t="s">
        <v>170</v>
      </c>
      <c r="E82" s="20" t="s">
        <v>20</v>
      </c>
      <c r="F82" s="20" t="s">
        <v>21</v>
      </c>
      <c r="G82" s="66">
        <v>2010</v>
      </c>
      <c r="H82" s="21" t="s">
        <v>232</v>
      </c>
      <c r="I82" s="22">
        <v>0</v>
      </c>
      <c r="J82" s="14">
        <v>10.88</v>
      </c>
      <c r="K82" s="14"/>
      <c r="L82" s="14"/>
      <c r="M82" s="51">
        <f t="shared" si="2"/>
        <v>10.88</v>
      </c>
      <c r="N82" s="22">
        <v>22</v>
      </c>
    </row>
    <row r="83" spans="1:14" x14ac:dyDescent="0.25">
      <c r="A83" s="66"/>
      <c r="B83" s="28">
        <v>3604601</v>
      </c>
      <c r="C83" s="20" t="s">
        <v>650</v>
      </c>
      <c r="D83" s="20" t="s">
        <v>190</v>
      </c>
      <c r="E83" s="20" t="s">
        <v>20</v>
      </c>
      <c r="F83" s="20" t="s">
        <v>21</v>
      </c>
      <c r="G83" s="66">
        <v>2010</v>
      </c>
      <c r="H83" s="21" t="s">
        <v>232</v>
      </c>
      <c r="I83" s="22">
        <v>0</v>
      </c>
      <c r="J83" s="14" t="s">
        <v>80</v>
      </c>
      <c r="K83" s="14"/>
      <c r="L83" s="14"/>
      <c r="M83" s="51">
        <f t="shared" si="2"/>
        <v>0</v>
      </c>
      <c r="N83" s="22"/>
    </row>
    <row r="84" spans="1:14" ht="18.75" x14ac:dyDescent="0.3">
      <c r="A84" s="1" t="s">
        <v>0</v>
      </c>
      <c r="B84" s="2"/>
      <c r="C84" s="2"/>
      <c r="D84" s="3"/>
      <c r="E84" s="25" t="s">
        <v>702</v>
      </c>
      <c r="F84" s="6"/>
      <c r="G84" s="6"/>
      <c r="H84" s="40"/>
      <c r="I84" s="6"/>
      <c r="J84" s="6"/>
      <c r="K84" s="6"/>
      <c r="L84" s="8"/>
      <c r="M84" s="8"/>
      <c r="N84" s="8"/>
    </row>
    <row r="85" spans="1:14" ht="18.75" x14ac:dyDescent="0.3">
      <c r="A85" s="1" t="s">
        <v>2</v>
      </c>
      <c r="B85" s="2"/>
      <c r="C85" s="2"/>
      <c r="D85" s="3"/>
      <c r="E85" s="25" t="s">
        <v>292</v>
      </c>
      <c r="F85" s="6"/>
      <c r="G85" s="6"/>
      <c r="H85" s="40"/>
      <c r="I85" s="6"/>
      <c r="J85" s="6"/>
      <c r="K85" s="6"/>
      <c r="L85" s="8"/>
      <c r="M85" s="8"/>
      <c r="N85" s="8"/>
    </row>
    <row r="86" spans="1:14" x14ac:dyDescent="0.25">
      <c r="A86" s="10"/>
      <c r="B86" s="11"/>
      <c r="C86" s="10"/>
      <c r="D86" s="10"/>
      <c r="E86" s="10"/>
      <c r="F86" s="10"/>
      <c r="G86" s="10"/>
      <c r="H86" s="11"/>
      <c r="I86" s="10"/>
      <c r="J86" s="10"/>
      <c r="K86" s="10"/>
      <c r="L86" s="10"/>
      <c r="M86" s="10"/>
      <c r="N86" s="10"/>
    </row>
    <row r="87" spans="1:14" x14ac:dyDescent="0.25">
      <c r="A87" s="14" t="s">
        <v>4</v>
      </c>
      <c r="B87" s="15" t="s">
        <v>5</v>
      </c>
      <c r="C87" s="14" t="s">
        <v>6</v>
      </c>
      <c r="D87" s="14" t="s">
        <v>7</v>
      </c>
      <c r="E87" s="14" t="s">
        <v>8</v>
      </c>
      <c r="F87" s="15" t="s">
        <v>9</v>
      </c>
      <c r="G87" s="14" t="s">
        <v>10</v>
      </c>
      <c r="H87" s="15" t="s">
        <v>11</v>
      </c>
      <c r="I87" s="14"/>
      <c r="J87" s="14" t="s">
        <v>692</v>
      </c>
      <c r="K87" s="14" t="s">
        <v>693</v>
      </c>
      <c r="L87" s="14" t="s">
        <v>694</v>
      </c>
      <c r="M87" s="14"/>
      <c r="N87" s="14" t="s">
        <v>17</v>
      </c>
    </row>
    <row r="88" spans="1:14" x14ac:dyDescent="0.25">
      <c r="A88" s="66">
        <v>1</v>
      </c>
      <c r="B88" s="28">
        <v>3603837</v>
      </c>
      <c r="C88" s="20" t="s">
        <v>712</v>
      </c>
      <c r="D88" s="20" t="s">
        <v>71</v>
      </c>
      <c r="E88" s="20" t="s">
        <v>43</v>
      </c>
      <c r="F88" s="20" t="s">
        <v>21</v>
      </c>
      <c r="G88" s="66">
        <v>2007</v>
      </c>
      <c r="H88" s="21" t="s">
        <v>292</v>
      </c>
      <c r="I88" s="22">
        <v>0</v>
      </c>
      <c r="J88" s="14">
        <v>37.03</v>
      </c>
      <c r="K88" s="14"/>
      <c r="L88" s="14"/>
      <c r="M88" s="51">
        <f t="shared" ref="M88:M91" si="3">MAX(J88:L88)</f>
        <v>37.03</v>
      </c>
      <c r="N88" s="22">
        <f>IF(OR(A88="DNS",A88="DNF",A88="DQ"),
0,
IF(OR(H88="SGF",H88="SGM",H88="SAF",H88="SAM"),
IF(COUNTIFS($H$7:$H$237,H88,$A$7:$A$237,"&lt;"&amp;A88)+1=1,10,
IF(COUNTIFS($H$7:$H$237,H88,$A$7:$A$237,"&lt;"&amp;A88)+1=2,8,
IF(COUNTIFS($H$7:$H$237,H88,$A$7:$A$237,"&lt;"&amp;A88)+1=3,6,
IF(COUNTIFS($H$7:$H$237,H88,$A$7:$A$237,"&lt;"&amp;A88)+1=4,4,
2)))),
IF(OR(H88="EF",H88="EM",H88="RF",H88="RM",H88="CF",H88="CM",H88="AF",H88="AM",H88="JF",H88="JM",H88="SF",H88="SM"),
IF(COUNTIFS($H$7:$H$237,H88,$A$7:$A$237,"&lt;"&amp;A88)+1&lt;=11,
40-(COUNTIFS($H$7:$H$237,H88,$A$7:$A$237,"&lt;"&amp;A88))*2,
IF(COUNTIFS($H$7:$H$237,H88,$A$7:$A$237,"&lt;"&amp;A88)+1&lt;=26,
20-(COUNTIFS($H$7:$H$237,H88,$A$7:$A$237,"&lt;"&amp;A88)-10),
5)),
IF(OR(H88="AAF",H88="AAM",H88="ABF",H88="ABM",H88="VAF",H88="VAM",H88="VBF",H88="VBM"),
IF(COUNTIFS($H$7:$H$237,H88,$A$7:$A$237,"&lt;"&amp;A88)+1&lt;=3,
20-(COUNTIFS($H$7:$H$237,H88,$A$7:$A$237,"&lt;"&amp;A88))*2,
IF(COUNTIFS($H$7:$H$237,H88,$A$7:$A$237,"&lt;"&amp;A88)+1&lt;=20,
15-(COUNTIFS($H$7:$H$237,H88,$A$7:$A$237,"&lt;"&amp;A88)-3),
3)),
""))))</f>
        <v>40</v>
      </c>
    </row>
    <row r="89" spans="1:14" x14ac:dyDescent="0.25">
      <c r="A89" s="66">
        <v>2</v>
      </c>
      <c r="B89" s="28">
        <v>3604976</v>
      </c>
      <c r="C89" s="20" t="s">
        <v>713</v>
      </c>
      <c r="D89" s="20" t="s">
        <v>714</v>
      </c>
      <c r="E89" s="20" t="s">
        <v>60</v>
      </c>
      <c r="F89" s="20" t="s">
        <v>21</v>
      </c>
      <c r="G89" s="66">
        <v>2008</v>
      </c>
      <c r="H89" s="21" t="s">
        <v>292</v>
      </c>
      <c r="I89" s="22">
        <v>0</v>
      </c>
      <c r="J89" s="14">
        <v>28.67</v>
      </c>
      <c r="K89" s="14"/>
      <c r="L89" s="14"/>
      <c r="M89" s="51">
        <f t="shared" si="3"/>
        <v>28.67</v>
      </c>
      <c r="N89" s="22">
        <f>IF(OR(A89="DNS",A89="DNF",A89="DQ"),
0,
IF(OR(H89="SGF",H89="SGM",H89="SAF",H89="SAM"),
IF(COUNTIFS($H$7:$H$237,H89,$A$7:$A$237,"&lt;"&amp;A89)+1=1,10,
IF(COUNTIFS($H$7:$H$237,H89,$A$7:$A$237,"&lt;"&amp;A89)+1=2,8,
IF(COUNTIFS($H$7:$H$237,H89,$A$7:$A$237,"&lt;"&amp;A89)+1=3,6,
IF(COUNTIFS($H$7:$H$237,H89,$A$7:$A$237,"&lt;"&amp;A89)+1=4,4,
2)))),
IF(OR(H89="EF",H89="EM",H89="RF",H89="RM",H89="CF",H89="CM",H89="AF",H89="AM",H89="JF",H89="JM",H89="SF",H89="SM"),
IF(COUNTIFS($H$7:$H$237,H89,$A$7:$A$237,"&lt;"&amp;A89)+1&lt;=11,
40-(COUNTIFS($H$7:$H$237,H89,$A$7:$A$237,"&lt;"&amp;A89))*2,
IF(COUNTIFS($H$7:$H$237,H89,$A$7:$A$237,"&lt;"&amp;A89)+1&lt;=26,
20-(COUNTIFS($H$7:$H$237,H89,$A$7:$A$237,"&lt;"&amp;A89)-10),
5)),
IF(OR(H89="AAF",H89="AAM",H89="ABF",H89="ABM",H89="VAF",H89="VAM",H89="VBF",H89="VBM"),
IF(COUNTIFS($H$7:$H$237,H89,$A$7:$A$237,"&lt;"&amp;A89)+1&lt;=3,
20-(COUNTIFS($H$7:$H$237,H89,$A$7:$A$237,"&lt;"&amp;A89))*2,
IF(COUNTIFS($H$7:$H$237,H89,$A$7:$A$237,"&lt;"&amp;A89)+1&lt;=20,
15-(COUNTIFS($H$7:$H$237,H89,$A$7:$A$237,"&lt;"&amp;A89)-3),
3)),
""))))</f>
        <v>36</v>
      </c>
    </row>
    <row r="90" spans="1:14" x14ac:dyDescent="0.25">
      <c r="A90" s="66">
        <v>3</v>
      </c>
      <c r="B90" s="28">
        <v>3604420</v>
      </c>
      <c r="C90" s="20" t="s">
        <v>715</v>
      </c>
      <c r="D90" s="20" t="s">
        <v>716</v>
      </c>
      <c r="E90" s="20" t="s">
        <v>20</v>
      </c>
      <c r="F90" s="20" t="s">
        <v>21</v>
      </c>
      <c r="G90" s="66">
        <v>2008</v>
      </c>
      <c r="H90" s="21" t="s">
        <v>292</v>
      </c>
      <c r="I90" s="22">
        <v>0</v>
      </c>
      <c r="J90" s="14">
        <v>17.87</v>
      </c>
      <c r="K90" s="14"/>
      <c r="L90" s="14"/>
      <c r="M90" s="51">
        <f t="shared" si="3"/>
        <v>17.87</v>
      </c>
      <c r="N90" s="22">
        <f>IF(OR(A90="DNS",A90="DNF",A90="DQ"),
0,
IF(OR(H90="SGF",H90="SGM",H90="SAF",H90="SAM"),
IF(COUNTIFS($H$7:$H$237,H90,$A$7:$A$237,"&lt;"&amp;A90)+1=1,10,
IF(COUNTIFS($H$7:$H$237,H90,$A$7:$A$237,"&lt;"&amp;A90)+1=2,8,
IF(COUNTIFS($H$7:$H$237,H90,$A$7:$A$237,"&lt;"&amp;A90)+1=3,6,
IF(COUNTIFS($H$7:$H$237,H90,$A$7:$A$237,"&lt;"&amp;A90)+1=4,4,
2)))),
IF(OR(H90="EF",H90="EM",H90="RF",H90="RM",H90="CF",H90="CM",H90="AF",H90="AM",H90="JF",H90="JM",H90="SF",H90="SM"),
IF(COUNTIFS($H$7:$H$237,H90,$A$7:$A$237,"&lt;"&amp;A90)+1&lt;=11,
40-(COUNTIFS($H$7:$H$237,H90,$A$7:$A$237,"&lt;"&amp;A90))*2,
IF(COUNTIFS($H$7:$H$237,H90,$A$7:$A$237,"&lt;"&amp;A90)+1&lt;=26,
20-(COUNTIFS($H$7:$H$237,H90,$A$7:$A$237,"&lt;"&amp;A90)-10),
5)),
IF(OR(H90="AAF",H90="AAM",H90="ABF",H90="ABM",H90="VAF",H90="VAM",H90="VBF",H90="VBM"),
IF(COUNTIFS($H$7:$H$237,H90,$A$7:$A$237,"&lt;"&amp;A90)+1&lt;=3,
20-(COUNTIFS($H$7:$H$237,H90,$A$7:$A$237,"&lt;"&amp;A90))*2,
IF(COUNTIFS($H$7:$H$237,H90,$A$7:$A$237,"&lt;"&amp;A90)+1&lt;=20,
15-(COUNTIFS($H$7:$H$237,H90,$A$7:$A$237,"&lt;"&amp;A90)-3),
3)),
""))))</f>
        <v>32</v>
      </c>
    </row>
    <row r="91" spans="1:14" x14ac:dyDescent="0.25">
      <c r="A91" s="66">
        <v>4</v>
      </c>
      <c r="B91" s="28">
        <v>3604449</v>
      </c>
      <c r="C91" s="20" t="s">
        <v>543</v>
      </c>
      <c r="D91" s="20" t="s">
        <v>528</v>
      </c>
      <c r="E91" s="20" t="s">
        <v>20</v>
      </c>
      <c r="F91" s="20" t="s">
        <v>21</v>
      </c>
      <c r="G91" s="66">
        <v>2007</v>
      </c>
      <c r="H91" s="21" t="s">
        <v>292</v>
      </c>
      <c r="I91" s="22">
        <v>0</v>
      </c>
      <c r="J91" s="14">
        <v>13.02</v>
      </c>
      <c r="K91" s="14"/>
      <c r="L91" s="14"/>
      <c r="M91" s="51">
        <f t="shared" si="3"/>
        <v>13.02</v>
      </c>
      <c r="N91" s="22">
        <f>IF(OR(A91="DNS",A91="DNF",A91="DQ"),
0,
IF(OR(H91="SGF",H91="SGM",H91="SAF",H91="SAM"),
IF(COUNTIFS($H$7:$H$237,H91,$A$7:$A$237,"&lt;"&amp;A91)+1=1,10,
IF(COUNTIFS($H$7:$H$237,H91,$A$7:$A$237,"&lt;"&amp;A91)+1=2,8,
IF(COUNTIFS($H$7:$H$237,H91,$A$7:$A$237,"&lt;"&amp;A91)+1=3,6,
IF(COUNTIFS($H$7:$H$237,H91,$A$7:$A$237,"&lt;"&amp;A91)+1=4,4,
2)))),
IF(OR(H91="EF",H91="EM",H91="RF",H91="RM",H91="CF",H91="CM",H91="AF",H91="AM",H91="JF",H91="JM",H91="SF",H91="SM"),
IF(COUNTIFS($H$7:$H$237,H91,$A$7:$A$237,"&lt;"&amp;A91)+1&lt;=11,
40-(COUNTIFS($H$7:$H$237,H91,$A$7:$A$237,"&lt;"&amp;A91))*2,
IF(COUNTIFS($H$7:$H$237,H91,$A$7:$A$237,"&lt;"&amp;A91)+1&lt;=26,
20-(COUNTIFS($H$7:$H$237,H91,$A$7:$A$237,"&lt;"&amp;A91)-10),
5)),
IF(OR(H91="AAF",H91="AAM",H91="ABF",H91="ABM",H91="VAF",H91="VAM",H91="VBF",H91="VBM"),
IF(COUNTIFS($H$7:$H$237,H91,$A$7:$A$237,"&lt;"&amp;A91)+1&lt;=3,
20-(COUNTIFS($H$7:$H$237,H91,$A$7:$A$237,"&lt;"&amp;A91))*2,
IF(COUNTIFS($H$7:$H$237,H91,$A$7:$A$237,"&lt;"&amp;A91)+1&lt;=20,
15-(COUNTIFS($H$7:$H$237,H91,$A$7:$A$237,"&lt;"&amp;A91)-3),
3)),
""))))</f>
        <v>28</v>
      </c>
    </row>
    <row r="92" spans="1:14" ht="18.75" x14ac:dyDescent="0.3">
      <c r="A92" s="1" t="s">
        <v>0</v>
      </c>
      <c r="B92" s="2"/>
      <c r="C92" s="2"/>
      <c r="D92" s="3"/>
      <c r="E92" s="25" t="s">
        <v>702</v>
      </c>
      <c r="F92" s="6"/>
      <c r="G92" s="6"/>
      <c r="H92" s="40"/>
      <c r="I92" s="6"/>
      <c r="J92" s="6"/>
      <c r="K92" s="6"/>
      <c r="L92" s="8"/>
      <c r="M92" s="8"/>
      <c r="N92" s="8"/>
    </row>
    <row r="93" spans="1:14" ht="18.75" x14ac:dyDescent="0.3">
      <c r="A93" s="1" t="s">
        <v>2</v>
      </c>
      <c r="B93" s="2"/>
      <c r="C93" s="2"/>
      <c r="D93" s="3"/>
      <c r="E93" s="25" t="s">
        <v>256</v>
      </c>
      <c r="F93" s="6"/>
      <c r="G93" s="6"/>
      <c r="H93" s="40"/>
      <c r="I93" s="6"/>
      <c r="J93" s="6"/>
      <c r="K93" s="6"/>
      <c r="L93" s="8"/>
      <c r="M93" s="8"/>
      <c r="N93" s="8"/>
    </row>
    <row r="94" spans="1:14" x14ac:dyDescent="0.25">
      <c r="A94" s="10"/>
      <c r="B94" s="11"/>
      <c r="C94" s="10"/>
      <c r="D94" s="10"/>
      <c r="E94" s="10"/>
      <c r="F94" s="10"/>
      <c r="G94" s="10"/>
      <c r="H94" s="11"/>
      <c r="I94" s="10"/>
      <c r="J94" s="10"/>
      <c r="K94" s="10"/>
      <c r="L94" s="10"/>
      <c r="M94" s="10"/>
      <c r="N94" s="10"/>
    </row>
    <row r="95" spans="1:14" x14ac:dyDescent="0.25">
      <c r="A95" s="14" t="s">
        <v>4</v>
      </c>
      <c r="B95" s="15" t="s">
        <v>5</v>
      </c>
      <c r="C95" s="14" t="s">
        <v>6</v>
      </c>
      <c r="D95" s="14" t="s">
        <v>7</v>
      </c>
      <c r="E95" s="14" t="s">
        <v>8</v>
      </c>
      <c r="F95" s="15" t="s">
        <v>9</v>
      </c>
      <c r="G95" s="14" t="s">
        <v>10</v>
      </c>
      <c r="H95" s="15" t="s">
        <v>11</v>
      </c>
      <c r="I95" s="14"/>
      <c r="J95" s="14" t="s">
        <v>692</v>
      </c>
      <c r="K95" s="14" t="s">
        <v>693</v>
      </c>
      <c r="L95" s="14" t="s">
        <v>694</v>
      </c>
      <c r="M95" s="14"/>
      <c r="N95" s="14" t="s">
        <v>17</v>
      </c>
    </row>
    <row r="96" spans="1:14" x14ac:dyDescent="0.25">
      <c r="A96" s="66">
        <v>1</v>
      </c>
      <c r="B96" s="28">
        <v>3117450</v>
      </c>
      <c r="C96" s="20" t="s">
        <v>717</v>
      </c>
      <c r="D96" s="20" t="s">
        <v>156</v>
      </c>
      <c r="E96" s="20" t="s">
        <v>30</v>
      </c>
      <c r="F96" s="20" t="s">
        <v>31</v>
      </c>
      <c r="G96" s="66">
        <v>2009</v>
      </c>
      <c r="H96" s="21" t="s">
        <v>256</v>
      </c>
      <c r="I96" s="22">
        <v>0</v>
      </c>
      <c r="J96" s="14">
        <v>32.19</v>
      </c>
      <c r="K96" s="14"/>
      <c r="L96" s="14"/>
      <c r="M96" s="51">
        <f t="shared" ref="M96:M99" si="4">MAX(J96:L96)</f>
        <v>32.19</v>
      </c>
      <c r="N96" s="22">
        <f>IF(OR(A96="DNS",A96="DNF",A96="DQ"),
0,
IF(OR(H96="SGF",H96="SGM",H96="SAF",H96="SAM"),
IF(COUNTIFS($H$7:$H$237,H96,$A$7:$A$237,"&lt;"&amp;A96)+1=1,10,
IF(COUNTIFS($H$7:$H$237,H96,$A$7:$A$237,"&lt;"&amp;A96)+1=2,8,
IF(COUNTIFS($H$7:$H$237,H96,$A$7:$A$237,"&lt;"&amp;A96)+1=3,6,
IF(COUNTIFS($H$7:$H$237,H96,$A$7:$A$237,"&lt;"&amp;A96)+1=4,4,
2)))),
IF(OR(H96="EF",H96="EM",H96="RF",H96="RM",H96="CF",H96="CM",H96="AF",H96="AM",H96="JF",H96="JM",H96="SF",H96="SM"),
IF(COUNTIFS($H$7:$H$237,H96,$A$7:$A$237,"&lt;"&amp;A96)+1&lt;=11,
40-(COUNTIFS($H$7:$H$237,H96,$A$7:$A$237,"&lt;"&amp;A96))*2,
IF(COUNTIFS($H$7:$H$237,H96,$A$7:$A$237,"&lt;"&amp;A96)+1&lt;=26,
20-(COUNTIFS($H$7:$H$237,H96,$A$7:$A$237,"&lt;"&amp;A96)-10),
5)),
IF(OR(H96="AAF",H96="AAM",H96="ABF",H96="ABM",H96="VAF",H96="VAM",H96="VBF",H96="VBM"),
IF(COUNTIFS($H$7:$H$237,H96,$A$7:$A$237,"&lt;"&amp;A96)+1&lt;=3,
20-(COUNTIFS($H$7:$H$237,H96,$A$7:$A$237,"&lt;"&amp;A96))*2,
IF(COUNTIFS($H$7:$H$237,H96,$A$7:$A$237,"&lt;"&amp;A96)+1&lt;=20,
15-(COUNTIFS($H$7:$H$237,H96,$A$7:$A$237,"&lt;"&amp;A96)-3),
3)),
""))))</f>
        <v>40</v>
      </c>
    </row>
    <row r="97" spans="1:14" x14ac:dyDescent="0.25">
      <c r="A97" s="66">
        <v>2</v>
      </c>
      <c r="B97" s="28">
        <v>3604450</v>
      </c>
      <c r="C97" s="20" t="s">
        <v>543</v>
      </c>
      <c r="D97" s="20" t="s">
        <v>90</v>
      </c>
      <c r="E97" s="20" t="s">
        <v>20</v>
      </c>
      <c r="F97" s="20" t="s">
        <v>21</v>
      </c>
      <c r="G97" s="66">
        <v>2010</v>
      </c>
      <c r="H97" s="21" t="s">
        <v>256</v>
      </c>
      <c r="I97" s="22">
        <v>0</v>
      </c>
      <c r="J97" s="14">
        <v>24.55</v>
      </c>
      <c r="K97" s="14"/>
      <c r="L97" s="14"/>
      <c r="M97" s="51">
        <f t="shared" si="4"/>
        <v>24.55</v>
      </c>
      <c r="N97" s="22">
        <f>IF(OR(A97="DNS",A97="DNF",A97="DQ"),
0,
IF(OR(H97="SGF",H97="SGM",H97="SAF",H97="SAM"),
IF(COUNTIFS($H$7:$H$237,H97,$A$7:$A$237,"&lt;"&amp;A97)+1=1,10,
IF(COUNTIFS($H$7:$H$237,H97,$A$7:$A$237,"&lt;"&amp;A97)+1=2,8,
IF(COUNTIFS($H$7:$H$237,H97,$A$7:$A$237,"&lt;"&amp;A97)+1=3,6,
IF(COUNTIFS($H$7:$H$237,H97,$A$7:$A$237,"&lt;"&amp;A97)+1=4,4,
2)))),
IF(OR(H97="EF",H97="EM",H97="RF",H97="RM",H97="CF",H97="CM",H97="AF",H97="AM",H97="JF",H97="JM",H97="SF",H97="SM"),
IF(COUNTIFS($H$7:$H$237,H97,$A$7:$A$237,"&lt;"&amp;A97)+1&lt;=11,
40-(COUNTIFS($H$7:$H$237,H97,$A$7:$A$237,"&lt;"&amp;A97))*2,
IF(COUNTIFS($H$7:$H$237,H97,$A$7:$A$237,"&lt;"&amp;A97)+1&lt;=26,
20-(COUNTIFS($H$7:$H$237,H97,$A$7:$A$237,"&lt;"&amp;A97)-10),
5)),
IF(OR(H97="AAF",H97="AAM",H97="ABF",H97="ABM",H97="VAF",H97="VAM",H97="VBF",H97="VBM"),
IF(COUNTIFS($H$7:$H$237,H97,$A$7:$A$237,"&lt;"&amp;A97)+1&lt;=3,
20-(COUNTIFS($H$7:$H$237,H97,$A$7:$A$237,"&lt;"&amp;A97))*2,
IF(COUNTIFS($H$7:$H$237,H97,$A$7:$A$237,"&lt;"&amp;A97)+1&lt;=20,
15-(COUNTIFS($H$7:$H$237,H97,$A$7:$A$237,"&lt;"&amp;A97)-3),
3)),
""))))</f>
        <v>38</v>
      </c>
    </row>
    <row r="98" spans="1:14" x14ac:dyDescent="0.25">
      <c r="A98" s="66">
        <v>3</v>
      </c>
      <c r="B98" s="28">
        <v>3605177</v>
      </c>
      <c r="C98" s="20" t="s">
        <v>718</v>
      </c>
      <c r="D98" s="20" t="s">
        <v>622</v>
      </c>
      <c r="E98" s="20" t="s">
        <v>362</v>
      </c>
      <c r="F98" s="20" t="s">
        <v>21</v>
      </c>
      <c r="G98" s="66">
        <v>2009</v>
      </c>
      <c r="H98" s="21" t="s">
        <v>256</v>
      </c>
      <c r="I98" s="22">
        <v>0</v>
      </c>
      <c r="J98" s="14">
        <v>19.88</v>
      </c>
      <c r="K98" s="14"/>
      <c r="L98" s="14"/>
      <c r="M98" s="51">
        <f t="shared" si="4"/>
        <v>19.88</v>
      </c>
      <c r="N98" s="22">
        <f>IF(OR(A98="DNS",A98="DNF",A98="DQ"),
0,
IF(OR(H98="SGF",H98="SGM",H98="SAF",H98="SAM"),
IF(COUNTIFS($H$7:$H$237,H98,$A$7:$A$237,"&lt;"&amp;A98)+1=1,10,
IF(COUNTIFS($H$7:$H$237,H98,$A$7:$A$237,"&lt;"&amp;A98)+1=2,8,
IF(COUNTIFS($H$7:$H$237,H98,$A$7:$A$237,"&lt;"&amp;A98)+1=3,6,
IF(COUNTIFS($H$7:$H$237,H98,$A$7:$A$237,"&lt;"&amp;A98)+1=4,4,
2)))),
IF(OR(H98="EF",H98="EM",H98="RF",H98="RM",H98="CF",H98="CM",H98="AF",H98="AM",H98="JF",H98="JM",H98="SF",H98="SM"),
IF(COUNTIFS($H$7:$H$237,H98,$A$7:$A$237,"&lt;"&amp;A98)+1&lt;=11,
40-(COUNTIFS($H$7:$H$237,H98,$A$7:$A$237,"&lt;"&amp;A98))*2,
IF(COUNTIFS($H$7:$H$237,H98,$A$7:$A$237,"&lt;"&amp;A98)+1&lt;=26,
20-(COUNTIFS($H$7:$H$237,H98,$A$7:$A$237,"&lt;"&amp;A98)-10),
5)),
IF(OR(H98="AAF",H98="AAM",H98="ABF",H98="ABM",H98="VAF",H98="VAM",H98="VBF",H98="VBM"),
IF(COUNTIFS($H$7:$H$237,H98,$A$7:$A$237,"&lt;"&amp;A98)+1&lt;=3,
20-(COUNTIFS($H$7:$H$237,H98,$A$7:$A$237,"&lt;"&amp;A98))*2,
IF(COUNTIFS($H$7:$H$237,H98,$A$7:$A$237,"&lt;"&amp;A98)+1&lt;=20,
15-(COUNTIFS($H$7:$H$237,H98,$A$7:$A$237,"&lt;"&amp;A98)-3),
3)),
""))))</f>
        <v>36</v>
      </c>
    </row>
    <row r="99" spans="1:14" x14ac:dyDescent="0.25">
      <c r="A99" s="66">
        <v>4</v>
      </c>
      <c r="B99" s="28">
        <v>3604967</v>
      </c>
      <c r="C99" s="20" t="s">
        <v>719</v>
      </c>
      <c r="D99" s="20" t="s">
        <v>116</v>
      </c>
      <c r="E99" s="20" t="s">
        <v>60</v>
      </c>
      <c r="F99" s="20" t="s">
        <v>21</v>
      </c>
      <c r="G99" s="66">
        <v>2010</v>
      </c>
      <c r="H99" s="21" t="s">
        <v>256</v>
      </c>
      <c r="I99" s="22">
        <v>0</v>
      </c>
      <c r="J99" s="14">
        <v>12.44</v>
      </c>
      <c r="K99" s="14"/>
      <c r="L99" s="14"/>
      <c r="M99" s="51">
        <f t="shared" si="4"/>
        <v>12.44</v>
      </c>
      <c r="N99" s="22">
        <f>IF(OR(A99="DNS",A99="DNF",A99="DQ"),
0,
IF(OR(H99="SGF",H99="SGM",H99="SAF",H99="SAM"),
IF(COUNTIFS($H$7:$H$237,H99,$A$7:$A$237,"&lt;"&amp;A99)+1=1,10,
IF(COUNTIFS($H$7:$H$237,H99,$A$7:$A$237,"&lt;"&amp;A99)+1=2,8,
IF(COUNTIFS($H$7:$H$237,H99,$A$7:$A$237,"&lt;"&amp;A99)+1=3,6,
IF(COUNTIFS($H$7:$H$237,H99,$A$7:$A$237,"&lt;"&amp;A99)+1=4,4,
2)))),
IF(OR(H99="EF",H99="EM",H99="RF",H99="RM",H99="CF",H99="CM",H99="AF",H99="AM",H99="JF",H99="JM",H99="SF",H99="SM"),
IF(COUNTIFS($H$7:$H$237,H99,$A$7:$A$237,"&lt;"&amp;A99)+1&lt;=11,
40-(COUNTIFS($H$7:$H$237,H99,$A$7:$A$237,"&lt;"&amp;A99))*2,
IF(COUNTIFS($H$7:$H$237,H99,$A$7:$A$237,"&lt;"&amp;A99)+1&lt;=26,
20-(COUNTIFS($H$7:$H$237,H99,$A$7:$A$237,"&lt;"&amp;A99)-10),
5)),
IF(OR(H99="AAF",H99="AAM",H99="ABF",H99="ABM",H99="VAF",H99="VAM",H99="VBF",H99="VBM"),
IF(COUNTIFS($H$7:$H$237,H99,$A$7:$A$237,"&lt;"&amp;A99)+1&lt;=3,
20-(COUNTIFS($H$7:$H$237,H99,$A$7:$A$237,"&lt;"&amp;A99))*2,
IF(COUNTIFS($H$7:$H$237,H99,$A$7:$A$237,"&lt;"&amp;A99)+1&lt;=20,
15-(COUNTIFS($H$7:$H$237,H99,$A$7:$A$237,"&lt;"&amp;A99)-3),
3)),
""))))</f>
        <v>34</v>
      </c>
    </row>
    <row r="100" spans="1:14" ht="18.75" x14ac:dyDescent="0.3">
      <c r="A100" s="1" t="s">
        <v>0</v>
      </c>
      <c r="B100" s="2"/>
      <c r="C100" s="2"/>
      <c r="D100" s="3"/>
      <c r="E100" s="25" t="s">
        <v>702</v>
      </c>
      <c r="F100" s="6"/>
      <c r="G100" s="6"/>
      <c r="H100" s="40"/>
      <c r="I100" s="6"/>
      <c r="J100" s="6"/>
      <c r="K100" s="6"/>
      <c r="L100" s="8"/>
      <c r="M100" s="8"/>
      <c r="N100" s="8"/>
    </row>
    <row r="101" spans="1:14" ht="18.75" x14ac:dyDescent="0.3">
      <c r="A101" s="1" t="s">
        <v>2</v>
      </c>
      <c r="B101" s="2"/>
      <c r="C101" s="2"/>
      <c r="D101" s="3"/>
      <c r="E101" s="25" t="s">
        <v>300</v>
      </c>
      <c r="F101" s="6"/>
      <c r="G101" s="6"/>
      <c r="H101" s="40"/>
      <c r="I101" s="6"/>
      <c r="J101" s="6"/>
      <c r="K101" s="6"/>
      <c r="L101" s="8"/>
      <c r="M101" s="8"/>
      <c r="N101" s="8"/>
    </row>
    <row r="102" spans="1:14" x14ac:dyDescent="0.25">
      <c r="A102" s="10"/>
      <c r="B102" s="11"/>
      <c r="C102" s="10"/>
      <c r="D102" s="10"/>
      <c r="E102" s="10"/>
      <c r="F102" s="10"/>
      <c r="G102" s="10"/>
      <c r="H102" s="11"/>
      <c r="I102" s="10"/>
      <c r="J102" s="10"/>
      <c r="K102" s="10"/>
      <c r="L102" s="10"/>
      <c r="M102" s="10"/>
      <c r="N102" s="10"/>
    </row>
    <row r="103" spans="1:14" x14ac:dyDescent="0.25">
      <c r="A103" s="14" t="s">
        <v>4</v>
      </c>
      <c r="B103" s="15" t="s">
        <v>5</v>
      </c>
      <c r="C103" s="14" t="s">
        <v>6</v>
      </c>
      <c r="D103" s="14" t="s">
        <v>7</v>
      </c>
      <c r="E103" s="14" t="s">
        <v>8</v>
      </c>
      <c r="F103" s="15" t="s">
        <v>9</v>
      </c>
      <c r="G103" s="14" t="s">
        <v>10</v>
      </c>
      <c r="H103" s="15" t="s">
        <v>11</v>
      </c>
      <c r="I103" s="14"/>
      <c r="J103" s="14" t="s">
        <v>692</v>
      </c>
      <c r="K103" s="14" t="s">
        <v>693</v>
      </c>
      <c r="L103" s="14" t="s">
        <v>694</v>
      </c>
      <c r="M103" s="14"/>
      <c r="N103" s="14" t="s">
        <v>17</v>
      </c>
    </row>
    <row r="104" spans="1:14" x14ac:dyDescent="0.25">
      <c r="A104" s="66">
        <v>1</v>
      </c>
      <c r="B104" s="28">
        <v>3604465</v>
      </c>
      <c r="C104" s="20" t="s">
        <v>720</v>
      </c>
      <c r="D104" s="20" t="s">
        <v>721</v>
      </c>
      <c r="E104" s="20" t="s">
        <v>259</v>
      </c>
      <c r="F104" s="20" t="s">
        <v>21</v>
      </c>
      <c r="G104" s="66">
        <v>2008</v>
      </c>
      <c r="H104" s="21" t="s">
        <v>300</v>
      </c>
      <c r="I104" s="22">
        <v>0</v>
      </c>
      <c r="J104" s="14">
        <v>26.02</v>
      </c>
      <c r="K104" s="14"/>
      <c r="L104" s="14"/>
      <c r="M104" s="51">
        <f t="shared" ref="M104:M108" si="5">MAX(J104:L104)</f>
        <v>26.02</v>
      </c>
      <c r="N104" s="22">
        <f>IF(OR(A104="DNS",A104="DNF",A104="DQ"),
0,
IF(OR(H104="SGF",H104="SGM",H104="SAF",H104="SAM"),
IF(COUNTIFS($H$7:$H$237,H104,$A$7:$A$237,"&lt;"&amp;A104)+1=1,10,
IF(COUNTIFS($H$7:$H$237,H104,$A$7:$A$237,"&lt;"&amp;A104)+1=2,8,
IF(COUNTIFS($H$7:$H$237,H104,$A$7:$A$237,"&lt;"&amp;A104)+1=3,6,
IF(COUNTIFS($H$7:$H$237,H104,$A$7:$A$237,"&lt;"&amp;A104)+1=4,4,
2)))),
IF(OR(H104="EF",H104="EM",H104="RF",H104="RM",H104="CF",H104="CM",H104="AF",H104="AM",H104="JF",H104="JM",H104="SF",H104="SM"),
IF(COUNTIFS($H$7:$H$237,H104,$A$7:$A$237,"&lt;"&amp;A104)+1&lt;=11,
40-(COUNTIFS($H$7:$H$237,H104,$A$7:$A$237,"&lt;"&amp;A104))*2,
IF(COUNTIFS($H$7:$H$237,H104,$A$7:$A$237,"&lt;"&amp;A104)+1&lt;=26,
20-(COUNTIFS($H$7:$H$237,H104,$A$7:$A$237,"&lt;"&amp;A104)-10),
5)),
IF(OR(H104="AAF",H104="AAM",H104="ABF",H104="ABM",H104="VAF",H104="VAM",H104="VBF",H104="VBM"),
IF(COUNTIFS($H$7:$H$237,H104,$A$7:$A$237,"&lt;"&amp;A104)+1&lt;=3,
20-(COUNTIFS($H$7:$H$237,H104,$A$7:$A$237,"&lt;"&amp;A104))*2,
IF(COUNTIFS($H$7:$H$237,H104,$A$7:$A$237,"&lt;"&amp;A104)+1&lt;=20,
15-(COUNTIFS($H$7:$H$237,H104,$A$7:$A$237,"&lt;"&amp;A104)-3),
3)),
""))))</f>
        <v>40</v>
      </c>
    </row>
    <row r="105" spans="1:14" x14ac:dyDescent="0.25">
      <c r="A105" s="66">
        <v>2</v>
      </c>
      <c r="B105" s="28">
        <v>3609742</v>
      </c>
      <c r="C105" s="20" t="s">
        <v>309</v>
      </c>
      <c r="D105" s="20" t="s">
        <v>98</v>
      </c>
      <c r="E105" s="20" t="s">
        <v>141</v>
      </c>
      <c r="F105" s="20" t="s">
        <v>21</v>
      </c>
      <c r="G105" s="66">
        <v>2008</v>
      </c>
      <c r="H105" s="21" t="s">
        <v>300</v>
      </c>
      <c r="I105" s="22">
        <v>0</v>
      </c>
      <c r="J105" s="14">
        <v>23.65</v>
      </c>
      <c r="K105" s="14"/>
      <c r="L105" s="14"/>
      <c r="M105" s="51">
        <f t="shared" si="5"/>
        <v>23.65</v>
      </c>
      <c r="N105" s="22">
        <f>IF(OR(A105="DNS",A105="DNF",A105="DQ"),
0,
IF(OR(H105="SGF",H105="SGM",H105="SAF",H105="SAM"),
IF(COUNTIFS($H$7:$H$237,H105,$A$7:$A$237,"&lt;"&amp;A105)+1=1,10,
IF(COUNTIFS($H$7:$H$237,H105,$A$7:$A$237,"&lt;"&amp;A105)+1=2,8,
IF(COUNTIFS($H$7:$H$237,H105,$A$7:$A$237,"&lt;"&amp;A105)+1=3,6,
IF(COUNTIFS($H$7:$H$237,H105,$A$7:$A$237,"&lt;"&amp;A105)+1=4,4,
2)))),
IF(OR(H105="EF",H105="EM",H105="RF",H105="RM",H105="CF",H105="CM",H105="AF",H105="AM",H105="JF",H105="JM",H105="SF",H105="SM"),
IF(COUNTIFS($H$7:$H$237,H105,$A$7:$A$237,"&lt;"&amp;A105)+1&lt;=11,
40-(COUNTIFS($H$7:$H$237,H105,$A$7:$A$237,"&lt;"&amp;A105))*2,
IF(COUNTIFS($H$7:$H$237,H105,$A$7:$A$237,"&lt;"&amp;A105)+1&lt;=26,
20-(COUNTIFS($H$7:$H$237,H105,$A$7:$A$237,"&lt;"&amp;A105)-10),
5)),
IF(OR(H105="AAF",H105="AAM",H105="ABF",H105="ABM",H105="VAF",H105="VAM",H105="VBF",H105="VBM"),
IF(COUNTIFS($H$7:$H$237,H105,$A$7:$A$237,"&lt;"&amp;A105)+1&lt;=3,
20-(COUNTIFS($H$7:$H$237,H105,$A$7:$A$237,"&lt;"&amp;A105))*2,
IF(COUNTIFS($H$7:$H$237,H105,$A$7:$A$237,"&lt;"&amp;A105)+1&lt;=20,
15-(COUNTIFS($H$7:$H$237,H105,$A$7:$A$237,"&lt;"&amp;A105)-3),
3)),
""))))</f>
        <v>38</v>
      </c>
    </row>
    <row r="106" spans="1:14" x14ac:dyDescent="0.25">
      <c r="A106" s="66">
        <v>3</v>
      </c>
      <c r="B106" s="28">
        <v>3604471</v>
      </c>
      <c r="C106" s="20" t="s">
        <v>307</v>
      </c>
      <c r="D106" s="20" t="s">
        <v>199</v>
      </c>
      <c r="E106" s="20" t="s">
        <v>259</v>
      </c>
      <c r="F106" s="20" t="s">
        <v>21</v>
      </c>
      <c r="G106" s="66">
        <v>2008</v>
      </c>
      <c r="H106" s="21" t="s">
        <v>300</v>
      </c>
      <c r="I106" s="22">
        <v>0</v>
      </c>
      <c r="J106" s="14">
        <v>17.989999999999998</v>
      </c>
      <c r="K106" s="14"/>
      <c r="L106" s="14"/>
      <c r="M106" s="51">
        <f t="shared" si="5"/>
        <v>17.989999999999998</v>
      </c>
      <c r="N106" s="22">
        <f>IF(OR(A106="DNS",A106="DNF",A106="DQ"),
0,
IF(OR(H106="SGF",H106="SGM",H106="SAF",H106="SAM"),
IF(COUNTIFS($H$7:$H$237,H106,$A$7:$A$237,"&lt;"&amp;A106)+1=1,10,
IF(COUNTIFS($H$7:$H$237,H106,$A$7:$A$237,"&lt;"&amp;A106)+1=2,8,
IF(COUNTIFS($H$7:$H$237,H106,$A$7:$A$237,"&lt;"&amp;A106)+1=3,6,
IF(COUNTIFS($H$7:$H$237,H106,$A$7:$A$237,"&lt;"&amp;A106)+1=4,4,
2)))),
IF(OR(H106="EF",H106="EM",H106="RF",H106="RM",H106="CF",H106="CM",H106="AF",H106="AM",H106="JF",H106="JM",H106="SF",H106="SM"),
IF(COUNTIFS($H$7:$H$237,H106,$A$7:$A$237,"&lt;"&amp;A106)+1&lt;=11,
40-(COUNTIFS($H$7:$H$237,H106,$A$7:$A$237,"&lt;"&amp;A106))*2,
IF(COUNTIFS($H$7:$H$237,H106,$A$7:$A$237,"&lt;"&amp;A106)+1&lt;=26,
20-(COUNTIFS($H$7:$H$237,H106,$A$7:$A$237,"&lt;"&amp;A106)-10),
5)),
IF(OR(H106="AAF",H106="AAM",H106="ABF",H106="ABM",H106="VAF",H106="VAM",H106="VBF",H106="VBM"),
IF(COUNTIFS($H$7:$H$237,H106,$A$7:$A$237,"&lt;"&amp;A106)+1&lt;=3,
20-(COUNTIFS($H$7:$H$237,H106,$A$7:$A$237,"&lt;"&amp;A106))*2,
IF(COUNTIFS($H$7:$H$237,H106,$A$7:$A$237,"&lt;"&amp;A106)+1&lt;=20,
15-(COUNTIFS($H$7:$H$237,H106,$A$7:$A$237,"&lt;"&amp;A106)-3),
3)),
""))))</f>
        <v>36</v>
      </c>
    </row>
    <row r="107" spans="1:14" x14ac:dyDescent="0.25">
      <c r="A107" s="66">
        <v>4</v>
      </c>
      <c r="B107" s="28">
        <v>3117858</v>
      </c>
      <c r="C107" s="20" t="s">
        <v>310</v>
      </c>
      <c r="D107" s="20" t="s">
        <v>311</v>
      </c>
      <c r="E107" s="20" t="s">
        <v>30</v>
      </c>
      <c r="F107" s="20" t="s">
        <v>31</v>
      </c>
      <c r="G107" s="66">
        <v>2007</v>
      </c>
      <c r="H107" s="21" t="s">
        <v>300</v>
      </c>
      <c r="I107" s="22">
        <v>0</v>
      </c>
      <c r="J107" s="14">
        <v>16.52</v>
      </c>
      <c r="K107" s="14"/>
      <c r="L107" s="14"/>
      <c r="M107" s="51">
        <f t="shared" si="5"/>
        <v>16.52</v>
      </c>
      <c r="N107" s="22">
        <f>IF(OR(A107="DNS",A107="DNF",A107="DQ"),
0,
IF(OR(H107="SGF",H107="SGM",H107="SAF",H107="SAM"),
IF(COUNTIFS($H$7:$H$237,H107,$A$7:$A$237,"&lt;"&amp;A107)+1=1,10,
IF(COUNTIFS($H$7:$H$237,H107,$A$7:$A$237,"&lt;"&amp;A107)+1=2,8,
IF(COUNTIFS($H$7:$H$237,H107,$A$7:$A$237,"&lt;"&amp;A107)+1=3,6,
IF(COUNTIFS($H$7:$H$237,H107,$A$7:$A$237,"&lt;"&amp;A107)+1=4,4,
2)))),
IF(OR(H107="EF",H107="EM",H107="RF",H107="RM",H107="CF",H107="CM",H107="AF",H107="AM",H107="JF",H107="JM",H107="SF",H107="SM"),
IF(COUNTIFS($H$7:$H$237,H107,$A$7:$A$237,"&lt;"&amp;A107)+1&lt;=11,
40-(COUNTIFS($H$7:$H$237,H107,$A$7:$A$237,"&lt;"&amp;A107))*2,
IF(COUNTIFS($H$7:$H$237,H107,$A$7:$A$237,"&lt;"&amp;A107)+1&lt;=26,
20-(COUNTIFS($H$7:$H$237,H107,$A$7:$A$237,"&lt;"&amp;A107)-10),
5)),
IF(OR(H107="AAF",H107="AAM",H107="ABF",H107="ABM",H107="VAF",H107="VAM",H107="VBF",H107="VBM"),
IF(COUNTIFS($H$7:$H$237,H107,$A$7:$A$237,"&lt;"&amp;A107)+1&lt;=3,
20-(COUNTIFS($H$7:$H$237,H107,$A$7:$A$237,"&lt;"&amp;A107))*2,
IF(COUNTIFS($H$7:$H$237,H107,$A$7:$A$237,"&lt;"&amp;A107)+1&lt;=20,
15-(COUNTIFS($H$7:$H$237,H107,$A$7:$A$237,"&lt;"&amp;A107)-3),
3)),
""))))</f>
        <v>34</v>
      </c>
    </row>
    <row r="108" spans="1:14" x14ac:dyDescent="0.25">
      <c r="A108" s="66" t="s">
        <v>226</v>
      </c>
      <c r="B108" s="28">
        <v>3613305</v>
      </c>
      <c r="C108" s="20" t="s">
        <v>722</v>
      </c>
      <c r="D108" s="20" t="s">
        <v>275</v>
      </c>
      <c r="E108" s="20" t="s">
        <v>43</v>
      </c>
      <c r="F108" s="20" t="s">
        <v>21</v>
      </c>
      <c r="G108" s="66">
        <v>2008</v>
      </c>
      <c r="H108" s="21" t="s">
        <v>300</v>
      </c>
      <c r="I108" s="22">
        <v>0</v>
      </c>
      <c r="J108" s="14" t="s">
        <v>80</v>
      </c>
      <c r="K108" s="14"/>
      <c r="L108" s="14"/>
      <c r="M108" s="51">
        <f t="shared" si="5"/>
        <v>0</v>
      </c>
      <c r="N108" s="22"/>
    </row>
    <row r="109" spans="1:14" ht="18.75" x14ac:dyDescent="0.3">
      <c r="A109" s="1" t="s">
        <v>0</v>
      </c>
      <c r="B109" s="2"/>
      <c r="C109" s="2"/>
      <c r="D109" s="3"/>
      <c r="E109" s="25" t="s">
        <v>702</v>
      </c>
      <c r="F109" s="6"/>
      <c r="G109" s="6"/>
      <c r="H109" s="40"/>
      <c r="I109" s="6"/>
      <c r="J109" s="6"/>
      <c r="K109" s="6"/>
      <c r="L109" s="8"/>
      <c r="M109" s="8"/>
      <c r="N109" s="8"/>
    </row>
    <row r="110" spans="1:14" ht="18.75" x14ac:dyDescent="0.3">
      <c r="A110" s="1" t="s">
        <v>2</v>
      </c>
      <c r="B110" s="2"/>
      <c r="C110" s="2"/>
      <c r="D110" s="3"/>
      <c r="E110" s="25" t="s">
        <v>386</v>
      </c>
      <c r="F110" s="6"/>
      <c r="G110" s="6"/>
      <c r="H110" s="40"/>
      <c r="I110" s="6"/>
      <c r="J110" s="6"/>
      <c r="K110" s="6"/>
      <c r="L110" s="8"/>
      <c r="M110" s="8"/>
      <c r="N110" s="8"/>
    </row>
    <row r="111" spans="1:14" x14ac:dyDescent="0.25">
      <c r="A111" s="10"/>
      <c r="B111" s="11"/>
      <c r="C111" s="10"/>
      <c r="D111" s="10"/>
      <c r="E111" s="10"/>
      <c r="F111" s="10"/>
      <c r="G111" s="10"/>
      <c r="H111" s="11"/>
      <c r="I111" s="10"/>
      <c r="J111" s="10"/>
      <c r="K111" s="10"/>
      <c r="L111" s="10"/>
      <c r="M111" s="10"/>
      <c r="N111" s="10"/>
    </row>
    <row r="112" spans="1:14" x14ac:dyDescent="0.25">
      <c r="A112" s="14" t="s">
        <v>4</v>
      </c>
      <c r="B112" s="15" t="s">
        <v>5</v>
      </c>
      <c r="C112" s="14" t="s">
        <v>6</v>
      </c>
      <c r="D112" s="14" t="s">
        <v>7</v>
      </c>
      <c r="E112" s="14" t="s">
        <v>8</v>
      </c>
      <c r="F112" s="15" t="s">
        <v>9</v>
      </c>
      <c r="G112" s="14" t="s">
        <v>10</v>
      </c>
      <c r="H112" s="15" t="s">
        <v>11</v>
      </c>
      <c r="I112" s="14"/>
      <c r="J112" s="14" t="s">
        <v>692</v>
      </c>
      <c r="K112" s="14" t="s">
        <v>693</v>
      </c>
      <c r="L112" s="14" t="s">
        <v>694</v>
      </c>
      <c r="M112" s="14"/>
      <c r="N112" s="14" t="s">
        <v>17</v>
      </c>
    </row>
    <row r="113" spans="1:14" x14ac:dyDescent="0.25">
      <c r="A113" s="66">
        <v>1</v>
      </c>
      <c r="B113" s="28">
        <v>3117448</v>
      </c>
      <c r="C113" s="20" t="s">
        <v>723</v>
      </c>
      <c r="D113" s="20" t="s">
        <v>724</v>
      </c>
      <c r="E113" s="20" t="s">
        <v>30</v>
      </c>
      <c r="F113" s="20" t="s">
        <v>31</v>
      </c>
      <c r="G113" s="66">
        <v>1998</v>
      </c>
      <c r="H113" s="21" t="s">
        <v>386</v>
      </c>
      <c r="I113" s="22">
        <v>0</v>
      </c>
      <c r="J113" s="14">
        <v>27.34</v>
      </c>
      <c r="K113" s="14"/>
      <c r="L113" s="14"/>
      <c r="M113" s="51">
        <f t="shared" ref="M113:M120" si="6">MAX(J113:L113)</f>
        <v>27.34</v>
      </c>
      <c r="N113" s="22">
        <f>IF(OR(A113="DNS",A113="DNF",A113="DQ"),
0,
IF(OR(H113="SGF",H113="SGM",H113="SAF",H113="SAM"),
IF(COUNTIFS($H$7:$H$237,H113,$A$7:$A$237,"&lt;"&amp;A113)+1=1,10,
IF(COUNTIFS($H$7:$H$237,H113,$A$7:$A$237,"&lt;"&amp;A113)+1=2,8,
IF(COUNTIFS($H$7:$H$237,H113,$A$7:$A$237,"&lt;"&amp;A113)+1=3,6,
IF(COUNTIFS($H$7:$H$237,H113,$A$7:$A$237,"&lt;"&amp;A113)+1=4,4,
2)))),
IF(OR(H113="EF",H113="EM",H113="RF",H113="RM",H113="CF",H113="CM",H113="AF",H113="AM",H113="JF",H113="JM",H113="SF",H113="SM"),
IF(COUNTIFS($H$7:$H$237,H113,$A$7:$A$237,"&lt;"&amp;A113)+1&lt;=11,
40-(COUNTIFS($H$7:$H$237,H113,$A$7:$A$237,"&lt;"&amp;A113))*2,
IF(COUNTIFS($H$7:$H$237,H113,$A$7:$A$237,"&lt;"&amp;A113)+1&lt;=26,
20-(COUNTIFS($H$7:$H$237,H113,$A$7:$A$237,"&lt;"&amp;A113)-10),
5)),
IF(OR(H113="AAF",H113="AAM",H113="ABF",H113="ABM",H113="VAF",H113="VAM",H113="VBF",H113="VBM"),
IF(COUNTIFS($H$7:$H$237,H113,$A$7:$A$237,"&lt;"&amp;A113)+1&lt;=3,
20-(COUNTIFS($H$7:$H$237,H113,$A$7:$A$237,"&lt;"&amp;A113))*2,
IF(COUNTIFS($H$7:$H$237,H113,$A$7:$A$237,"&lt;"&amp;A113)+1&lt;=20,
15-(COUNTIFS($H$7:$H$237,H113,$A$7:$A$237,"&lt;"&amp;A113)-3),
3)),
""))))</f>
        <v>40</v>
      </c>
    </row>
    <row r="114" spans="1:14" x14ac:dyDescent="0.25">
      <c r="A114" s="66">
        <v>2</v>
      </c>
      <c r="B114" s="28">
        <v>3603302</v>
      </c>
      <c r="C114" s="20" t="s">
        <v>725</v>
      </c>
      <c r="D114" s="20" t="s">
        <v>400</v>
      </c>
      <c r="E114" s="20" t="s">
        <v>20</v>
      </c>
      <c r="F114" s="20" t="s">
        <v>21</v>
      </c>
      <c r="G114" s="66">
        <v>1995</v>
      </c>
      <c r="H114" s="21" t="s">
        <v>386</v>
      </c>
      <c r="I114" s="22">
        <v>0</v>
      </c>
      <c r="J114" s="14">
        <v>26.03</v>
      </c>
      <c r="K114" s="14"/>
      <c r="L114" s="14"/>
      <c r="M114" s="51">
        <f t="shared" si="6"/>
        <v>26.03</v>
      </c>
      <c r="N114" s="22">
        <f>IF(OR(A114="DNS",A114="DNF",A114="DQ"),
0,
IF(OR(H114="SGF",H114="SGM",H114="SAF",H114="SAM"),
IF(COUNTIFS($H$7:$H$237,H114,$A$7:$A$237,"&lt;"&amp;A114)+1=1,10,
IF(COUNTIFS($H$7:$H$237,H114,$A$7:$A$237,"&lt;"&amp;A114)+1=2,8,
IF(COUNTIFS($H$7:$H$237,H114,$A$7:$A$237,"&lt;"&amp;A114)+1=3,6,
IF(COUNTIFS($H$7:$H$237,H114,$A$7:$A$237,"&lt;"&amp;A114)+1=4,4,
2)))),
IF(OR(H114="EF",H114="EM",H114="RF",H114="RM",H114="CF",H114="CM",H114="AF",H114="AM",H114="JF",H114="JM",H114="SF",H114="SM"),
IF(COUNTIFS($H$7:$H$237,H114,$A$7:$A$237,"&lt;"&amp;A114)+1&lt;=11,
40-(COUNTIFS($H$7:$H$237,H114,$A$7:$A$237,"&lt;"&amp;A114))*2,
IF(COUNTIFS($H$7:$H$237,H114,$A$7:$A$237,"&lt;"&amp;A114)+1&lt;=26,
20-(COUNTIFS($H$7:$H$237,H114,$A$7:$A$237,"&lt;"&amp;A114)-10),
5)),
IF(OR(H114="AAF",H114="AAM",H114="ABF",H114="ABM",H114="VAF",H114="VAM",H114="VBF",H114="VBM"),
IF(COUNTIFS($H$7:$H$237,H114,$A$7:$A$237,"&lt;"&amp;A114)+1&lt;=3,
20-(COUNTIFS($H$7:$H$237,H114,$A$7:$A$237,"&lt;"&amp;A114))*2,
IF(COUNTIFS($H$7:$H$237,H114,$A$7:$A$237,"&lt;"&amp;A114)+1&lt;=20,
15-(COUNTIFS($H$7:$H$237,H114,$A$7:$A$237,"&lt;"&amp;A114)-3),
3)),
""))))</f>
        <v>38</v>
      </c>
    </row>
    <row r="115" spans="1:14" x14ac:dyDescent="0.25">
      <c r="A115" s="66">
        <v>3</v>
      </c>
      <c r="B115" s="28">
        <v>3110568</v>
      </c>
      <c r="C115" s="20" t="s">
        <v>392</v>
      </c>
      <c r="D115" s="20" t="s">
        <v>393</v>
      </c>
      <c r="E115" s="20" t="s">
        <v>30</v>
      </c>
      <c r="F115" s="20" t="s">
        <v>31</v>
      </c>
      <c r="G115" s="66">
        <v>2000</v>
      </c>
      <c r="H115" s="21" t="s">
        <v>386</v>
      </c>
      <c r="I115" s="22">
        <v>0</v>
      </c>
      <c r="J115" s="14">
        <v>20.75</v>
      </c>
      <c r="K115" s="14"/>
      <c r="L115" s="14"/>
      <c r="M115" s="51">
        <f t="shared" si="6"/>
        <v>20.75</v>
      </c>
      <c r="N115" s="22">
        <f>IF(OR(A115="DNS",A115="DNF",A115="DQ"),
0,
IF(OR(H115="SGF",H115="SGM",H115="SAF",H115="SAM"),
IF(COUNTIFS($H$7:$H$237,H115,$A$7:$A$237,"&lt;"&amp;A115)+1=1,10,
IF(COUNTIFS($H$7:$H$237,H115,$A$7:$A$237,"&lt;"&amp;A115)+1=2,8,
IF(COUNTIFS($H$7:$H$237,H115,$A$7:$A$237,"&lt;"&amp;A115)+1=3,6,
IF(COUNTIFS($H$7:$H$237,H115,$A$7:$A$237,"&lt;"&amp;A115)+1=4,4,
2)))),
IF(OR(H115="EF",H115="EM",H115="RF",H115="RM",H115="CF",H115="CM",H115="AF",H115="AM",H115="JF",H115="JM",H115="SF",H115="SM"),
IF(COUNTIFS($H$7:$H$237,H115,$A$7:$A$237,"&lt;"&amp;A115)+1&lt;=11,
40-(COUNTIFS($H$7:$H$237,H115,$A$7:$A$237,"&lt;"&amp;A115))*2,
IF(COUNTIFS($H$7:$H$237,H115,$A$7:$A$237,"&lt;"&amp;A115)+1&lt;=26,
20-(COUNTIFS($H$7:$H$237,H115,$A$7:$A$237,"&lt;"&amp;A115)-10),
5)),
IF(OR(H115="AAF",H115="AAM",H115="ABF",H115="ABM",H115="VAF",H115="VAM",H115="VBF",H115="VBM"),
IF(COUNTIFS($H$7:$H$237,H115,$A$7:$A$237,"&lt;"&amp;A115)+1&lt;=3,
20-(COUNTIFS($H$7:$H$237,H115,$A$7:$A$237,"&lt;"&amp;A115))*2,
IF(COUNTIFS($H$7:$H$237,H115,$A$7:$A$237,"&lt;"&amp;A115)+1&lt;=20,
15-(COUNTIFS($H$7:$H$237,H115,$A$7:$A$237,"&lt;"&amp;A115)-3),
3)),
""))))</f>
        <v>36</v>
      </c>
    </row>
    <row r="116" spans="1:14" x14ac:dyDescent="0.25">
      <c r="A116" s="66">
        <v>4</v>
      </c>
      <c r="B116" s="28">
        <v>3111390</v>
      </c>
      <c r="C116" s="20" t="s">
        <v>726</v>
      </c>
      <c r="D116" s="20" t="s">
        <v>275</v>
      </c>
      <c r="E116" s="20" t="s">
        <v>40</v>
      </c>
      <c r="F116" s="20" t="s">
        <v>31</v>
      </c>
      <c r="G116" s="66">
        <v>2002</v>
      </c>
      <c r="H116" s="21" t="s">
        <v>386</v>
      </c>
      <c r="I116" s="22">
        <v>0</v>
      </c>
      <c r="J116" s="14">
        <v>19.899999999999999</v>
      </c>
      <c r="K116" s="14"/>
      <c r="L116" s="14"/>
      <c r="M116" s="51">
        <f t="shared" si="6"/>
        <v>19.899999999999999</v>
      </c>
      <c r="N116" s="22">
        <f>IF(OR(A116="DNS",A116="DNF",A116="DQ"),
0,
IF(OR(H116="SGF",H116="SGM",H116="SAF",H116="SAM"),
IF(COUNTIFS($H$7:$H$237,H116,$A$7:$A$237,"&lt;"&amp;A116)+1=1,10,
IF(COUNTIFS($H$7:$H$237,H116,$A$7:$A$237,"&lt;"&amp;A116)+1=2,8,
IF(COUNTIFS($H$7:$H$237,H116,$A$7:$A$237,"&lt;"&amp;A116)+1=3,6,
IF(COUNTIFS($H$7:$H$237,H116,$A$7:$A$237,"&lt;"&amp;A116)+1=4,4,
2)))),
IF(OR(H116="EF",H116="EM",H116="RF",H116="RM",H116="CF",H116="CM",H116="AF",H116="AM",H116="JF",H116="JM",H116="SF",H116="SM"),
IF(COUNTIFS($H$7:$H$237,H116,$A$7:$A$237,"&lt;"&amp;A116)+1&lt;=11,
40-(COUNTIFS($H$7:$H$237,H116,$A$7:$A$237,"&lt;"&amp;A116))*2,
IF(COUNTIFS($H$7:$H$237,H116,$A$7:$A$237,"&lt;"&amp;A116)+1&lt;=26,
20-(COUNTIFS($H$7:$H$237,H116,$A$7:$A$237,"&lt;"&amp;A116)-10),
5)),
IF(OR(H116="AAF",H116="AAM",H116="ABF",H116="ABM",H116="VAF",H116="VAM",H116="VBF",H116="VBM"),
IF(COUNTIFS($H$7:$H$237,H116,$A$7:$A$237,"&lt;"&amp;A116)+1&lt;=3,
20-(COUNTIFS($H$7:$H$237,H116,$A$7:$A$237,"&lt;"&amp;A116))*2,
IF(COUNTIFS($H$7:$H$237,H116,$A$7:$A$237,"&lt;"&amp;A116)+1&lt;=20,
15-(COUNTIFS($H$7:$H$237,H116,$A$7:$A$237,"&lt;"&amp;A116)-3),
3)),
""))))</f>
        <v>34</v>
      </c>
    </row>
    <row r="117" spans="1:14" x14ac:dyDescent="0.25">
      <c r="A117" s="66">
        <v>5</v>
      </c>
      <c r="B117" s="28">
        <v>3110593</v>
      </c>
      <c r="C117" s="20" t="s">
        <v>727</v>
      </c>
      <c r="D117" s="20" t="s">
        <v>568</v>
      </c>
      <c r="E117" s="20" t="s">
        <v>30</v>
      </c>
      <c r="F117" s="20" t="s">
        <v>31</v>
      </c>
      <c r="G117" s="66">
        <v>1999</v>
      </c>
      <c r="H117" s="21" t="s">
        <v>386</v>
      </c>
      <c r="I117" s="22">
        <v>0</v>
      </c>
      <c r="J117" s="14">
        <v>19.649999999999999</v>
      </c>
      <c r="K117" s="14"/>
      <c r="L117" s="14"/>
      <c r="M117" s="51">
        <f t="shared" si="6"/>
        <v>19.649999999999999</v>
      </c>
      <c r="N117" s="22">
        <f>IF(OR(A117="DNS",A117="DNF",A117="DQ"),
0,
IF(OR(H117="SGF",H117="SGM",H117="SAF",H117="SAM"),
IF(COUNTIFS($H$7:$H$237,H117,$A$7:$A$237,"&lt;"&amp;A117)+1=1,10,
IF(COUNTIFS($H$7:$H$237,H117,$A$7:$A$237,"&lt;"&amp;A117)+1=2,8,
IF(COUNTIFS($H$7:$H$237,H117,$A$7:$A$237,"&lt;"&amp;A117)+1=3,6,
IF(COUNTIFS($H$7:$H$237,H117,$A$7:$A$237,"&lt;"&amp;A117)+1=4,4,
2)))),
IF(OR(H117="EF",H117="EM",H117="RF",H117="RM",H117="CF",H117="CM",H117="AF",H117="AM",H117="JF",H117="JM",H117="SF",H117="SM"),
IF(COUNTIFS($H$7:$H$237,H117,$A$7:$A$237,"&lt;"&amp;A117)+1&lt;=11,
40-(COUNTIFS($H$7:$H$237,H117,$A$7:$A$237,"&lt;"&amp;A117))*2,
IF(COUNTIFS($H$7:$H$237,H117,$A$7:$A$237,"&lt;"&amp;A117)+1&lt;=26,
20-(COUNTIFS($H$7:$H$237,H117,$A$7:$A$237,"&lt;"&amp;A117)-10),
5)),
IF(OR(H117="AAF",H117="AAM",H117="ABF",H117="ABM",H117="VAF",H117="VAM",H117="VBF",H117="VBM"),
IF(COUNTIFS($H$7:$H$237,H117,$A$7:$A$237,"&lt;"&amp;A117)+1&lt;=3,
20-(COUNTIFS($H$7:$H$237,H117,$A$7:$A$237,"&lt;"&amp;A117))*2,
IF(COUNTIFS($H$7:$H$237,H117,$A$7:$A$237,"&lt;"&amp;A117)+1&lt;=20,
15-(COUNTIFS($H$7:$H$237,H117,$A$7:$A$237,"&lt;"&amp;A117)-3),
3)),
""))))</f>
        <v>32</v>
      </c>
    </row>
    <row r="118" spans="1:14" x14ac:dyDescent="0.25">
      <c r="A118" s="66">
        <v>6</v>
      </c>
      <c r="B118" s="28">
        <v>3604115</v>
      </c>
      <c r="C118" s="20" t="s">
        <v>728</v>
      </c>
      <c r="D118" s="20" t="s">
        <v>350</v>
      </c>
      <c r="E118" s="20" t="s">
        <v>43</v>
      </c>
      <c r="F118" s="20" t="s">
        <v>21</v>
      </c>
      <c r="G118" s="66">
        <v>2005</v>
      </c>
      <c r="H118" s="21" t="s">
        <v>386</v>
      </c>
      <c r="I118" s="22">
        <v>0</v>
      </c>
      <c r="J118" s="14">
        <v>19.18</v>
      </c>
      <c r="K118" s="14"/>
      <c r="L118" s="14"/>
      <c r="M118" s="51">
        <f t="shared" si="6"/>
        <v>19.18</v>
      </c>
      <c r="N118" s="22">
        <f>IF(OR(A118="DNS",A118="DNF",A118="DQ"),
0,
IF(OR(H118="SGF",H118="SGM",H118="SAF",H118="SAM"),
IF(COUNTIFS($H$7:$H$237,H118,$A$7:$A$237,"&lt;"&amp;A118)+1=1,10,
IF(COUNTIFS($H$7:$H$237,H118,$A$7:$A$237,"&lt;"&amp;A118)+1=2,8,
IF(COUNTIFS($H$7:$H$237,H118,$A$7:$A$237,"&lt;"&amp;A118)+1=3,6,
IF(COUNTIFS($H$7:$H$237,H118,$A$7:$A$237,"&lt;"&amp;A118)+1=4,4,
2)))),
IF(OR(H118="EF",H118="EM",H118="RF",H118="RM",H118="CF",H118="CM",H118="AF",H118="AM",H118="JF",H118="JM",H118="SF",H118="SM"),
IF(COUNTIFS($H$7:$H$237,H118,$A$7:$A$237,"&lt;"&amp;A118)+1&lt;=11,
40-(COUNTIFS($H$7:$H$237,H118,$A$7:$A$237,"&lt;"&amp;A118))*2,
IF(COUNTIFS($H$7:$H$237,H118,$A$7:$A$237,"&lt;"&amp;A118)+1&lt;=26,
20-(COUNTIFS($H$7:$H$237,H118,$A$7:$A$237,"&lt;"&amp;A118)-10),
5)),
IF(OR(H118="AAF",H118="AAM",H118="ABF",H118="ABM",H118="VAF",H118="VAM",H118="VBF",H118="VBM"),
IF(COUNTIFS($H$7:$H$237,H118,$A$7:$A$237,"&lt;"&amp;A118)+1&lt;=3,
20-(COUNTIFS($H$7:$H$237,H118,$A$7:$A$237,"&lt;"&amp;A118))*2,
IF(COUNTIFS($H$7:$H$237,H118,$A$7:$A$237,"&lt;"&amp;A118)+1&lt;=20,
15-(COUNTIFS($H$7:$H$237,H118,$A$7:$A$237,"&lt;"&amp;A118)-3),
3)),
""))))</f>
        <v>30</v>
      </c>
    </row>
    <row r="119" spans="1:14" x14ac:dyDescent="0.25">
      <c r="A119" s="66">
        <v>7</v>
      </c>
      <c r="B119" s="28">
        <v>3612613</v>
      </c>
      <c r="C119" s="20" t="s">
        <v>351</v>
      </c>
      <c r="D119" s="20" t="s">
        <v>672</v>
      </c>
      <c r="E119" s="20" t="s">
        <v>141</v>
      </c>
      <c r="F119" s="20" t="s">
        <v>21</v>
      </c>
      <c r="G119" s="66">
        <v>2002</v>
      </c>
      <c r="H119" s="21" t="s">
        <v>386</v>
      </c>
      <c r="I119" s="22">
        <v>0</v>
      </c>
      <c r="J119" s="14">
        <v>15.32</v>
      </c>
      <c r="K119" s="14"/>
      <c r="L119" s="14"/>
      <c r="M119" s="51">
        <f t="shared" si="6"/>
        <v>15.32</v>
      </c>
      <c r="N119" s="22">
        <f>IF(OR(A119="DNS",A119="DNF",A119="DQ"),
0,
IF(OR(H119="SGF",H119="SGM",H119="SAF",H119="SAM"),
IF(COUNTIFS($H$7:$H$237,H119,$A$7:$A$237,"&lt;"&amp;A119)+1=1,10,
IF(COUNTIFS($H$7:$H$237,H119,$A$7:$A$237,"&lt;"&amp;A119)+1=2,8,
IF(COUNTIFS($H$7:$H$237,H119,$A$7:$A$237,"&lt;"&amp;A119)+1=3,6,
IF(COUNTIFS($H$7:$H$237,H119,$A$7:$A$237,"&lt;"&amp;A119)+1=4,4,
2)))),
IF(OR(H119="EF",H119="EM",H119="RF",H119="RM",H119="CF",H119="CM",H119="AF",H119="AM",H119="JF",H119="JM",H119="SF",H119="SM"),
IF(COUNTIFS($H$7:$H$237,H119,$A$7:$A$237,"&lt;"&amp;A119)+1&lt;=11,
40-(COUNTIFS($H$7:$H$237,H119,$A$7:$A$237,"&lt;"&amp;A119))*2,
IF(COUNTIFS($H$7:$H$237,H119,$A$7:$A$237,"&lt;"&amp;A119)+1&lt;=26,
20-(COUNTIFS($H$7:$H$237,H119,$A$7:$A$237,"&lt;"&amp;A119)-10),
5)),
IF(OR(H119="AAF",H119="AAM",H119="ABF",H119="ABM",H119="VAF",H119="VAM",H119="VBF",H119="VBM"),
IF(COUNTIFS($H$7:$H$237,H119,$A$7:$A$237,"&lt;"&amp;A119)+1&lt;=3,
20-(COUNTIFS($H$7:$H$237,H119,$A$7:$A$237,"&lt;"&amp;A119))*2,
IF(COUNTIFS($H$7:$H$237,H119,$A$7:$A$237,"&lt;"&amp;A119)+1&lt;=20,
15-(COUNTIFS($H$7:$H$237,H119,$A$7:$A$237,"&lt;"&amp;A119)-3),
3)),
""))))</f>
        <v>28</v>
      </c>
    </row>
    <row r="120" spans="1:14" x14ac:dyDescent="0.25">
      <c r="A120" s="66" t="s">
        <v>226</v>
      </c>
      <c r="B120" s="28">
        <v>3605368</v>
      </c>
      <c r="C120" s="20" t="s">
        <v>390</v>
      </c>
      <c r="D120" s="20" t="s">
        <v>391</v>
      </c>
      <c r="E120" s="20" t="s">
        <v>141</v>
      </c>
      <c r="F120" s="20" t="s">
        <v>21</v>
      </c>
      <c r="G120" s="66">
        <v>2006</v>
      </c>
      <c r="H120" s="21" t="s">
        <v>386</v>
      </c>
      <c r="I120" s="22">
        <v>0</v>
      </c>
      <c r="J120" s="14" t="s">
        <v>80</v>
      </c>
      <c r="K120" s="14"/>
      <c r="L120" s="14"/>
      <c r="M120" s="51">
        <f t="shared" si="6"/>
        <v>0</v>
      </c>
      <c r="N120" s="22"/>
    </row>
    <row r="121" spans="1:14" ht="18.75" x14ac:dyDescent="0.3">
      <c r="A121" s="53" t="s">
        <v>0</v>
      </c>
      <c r="B121" s="54"/>
      <c r="C121" s="54"/>
      <c r="D121" s="55"/>
      <c r="E121" s="56" t="s">
        <v>729</v>
      </c>
      <c r="F121" s="6"/>
      <c r="G121" s="6"/>
      <c r="H121" s="7"/>
      <c r="I121" s="6"/>
      <c r="J121" s="6"/>
      <c r="K121" s="6"/>
      <c r="L121" s="8"/>
      <c r="M121" s="8"/>
      <c r="N121" s="8"/>
    </row>
    <row r="122" spans="1:14" ht="18.75" x14ac:dyDescent="0.3">
      <c r="A122" s="34" t="s">
        <v>2</v>
      </c>
      <c r="B122" s="2"/>
      <c r="C122" s="2"/>
      <c r="D122" s="3"/>
      <c r="E122" s="43" t="s">
        <v>300</v>
      </c>
      <c r="F122" s="6"/>
      <c r="G122" s="6"/>
      <c r="H122" s="7"/>
      <c r="I122" s="6"/>
      <c r="J122" s="6"/>
      <c r="K122" s="6"/>
      <c r="L122" s="8"/>
      <c r="M122" s="8"/>
      <c r="N122" s="8"/>
    </row>
    <row r="123" spans="1:14" x14ac:dyDescent="0.25">
      <c r="A123" s="10"/>
      <c r="B123" s="11"/>
      <c r="C123" s="10"/>
      <c r="D123" s="10"/>
      <c r="E123" s="10"/>
      <c r="F123" s="10"/>
      <c r="G123" s="10"/>
      <c r="H123" s="12"/>
      <c r="I123" s="10"/>
      <c r="J123" s="10"/>
      <c r="K123" s="10"/>
      <c r="L123" s="10"/>
      <c r="M123" s="10"/>
      <c r="N123" s="10"/>
    </row>
    <row r="124" spans="1:14" x14ac:dyDescent="0.25">
      <c r="A124" s="14" t="s">
        <v>4</v>
      </c>
      <c r="B124" s="15" t="s">
        <v>5</v>
      </c>
      <c r="C124" s="14" t="s">
        <v>6</v>
      </c>
      <c r="D124" s="14" t="s">
        <v>7</v>
      </c>
      <c r="E124" s="14" t="s">
        <v>8</v>
      </c>
      <c r="F124" s="14" t="s">
        <v>9</v>
      </c>
      <c r="G124" s="14" t="s">
        <v>10</v>
      </c>
      <c r="H124" s="16" t="s">
        <v>11</v>
      </c>
      <c r="I124" s="14"/>
      <c r="J124" s="14" t="s">
        <v>692</v>
      </c>
      <c r="K124" s="14" t="s">
        <v>693</v>
      </c>
      <c r="L124" s="14" t="s">
        <v>694</v>
      </c>
      <c r="M124" s="14"/>
      <c r="N124" s="14" t="s">
        <v>17</v>
      </c>
    </row>
    <row r="125" spans="1:14" x14ac:dyDescent="0.25">
      <c r="A125" s="22" t="s">
        <v>80</v>
      </c>
      <c r="B125" s="19">
        <v>3613305</v>
      </c>
      <c r="C125" s="20" t="s">
        <v>722</v>
      </c>
      <c r="D125" s="20" t="s">
        <v>275</v>
      </c>
      <c r="E125" s="20" t="s">
        <v>43</v>
      </c>
      <c r="F125" s="20" t="s">
        <v>21</v>
      </c>
      <c r="G125" s="66">
        <v>2008</v>
      </c>
      <c r="H125" s="21" t="s">
        <v>300</v>
      </c>
      <c r="I125" s="22">
        <v>0</v>
      </c>
      <c r="J125" s="22" t="s">
        <v>80</v>
      </c>
      <c r="K125" s="22"/>
      <c r="L125" s="22"/>
      <c r="M125" s="57">
        <f t="shared" ref="M125:M126" si="7">MAX(K125:L125)</f>
        <v>0</v>
      </c>
      <c r="N125" s="22"/>
    </row>
    <row r="126" spans="1:14" x14ac:dyDescent="0.25">
      <c r="A126" s="22" t="s">
        <v>80</v>
      </c>
      <c r="B126" s="19">
        <v>3603848</v>
      </c>
      <c r="C126" s="20" t="s">
        <v>235</v>
      </c>
      <c r="D126" s="20" t="s">
        <v>209</v>
      </c>
      <c r="E126" s="20" t="s">
        <v>43</v>
      </c>
      <c r="F126" s="20" t="s">
        <v>21</v>
      </c>
      <c r="G126" s="66">
        <v>2007</v>
      </c>
      <c r="H126" s="21" t="s">
        <v>300</v>
      </c>
      <c r="I126" s="22">
        <v>0</v>
      </c>
      <c r="J126" s="22" t="s">
        <v>80</v>
      </c>
      <c r="K126" s="22"/>
      <c r="L126" s="22"/>
      <c r="M126" s="57">
        <f t="shared" si="7"/>
        <v>0</v>
      </c>
      <c r="N126" s="22"/>
    </row>
    <row r="127" spans="1:14" ht="18.75" x14ac:dyDescent="0.3">
      <c r="A127" s="1" t="s">
        <v>0</v>
      </c>
      <c r="B127" s="2"/>
      <c r="C127" s="2"/>
      <c r="D127" s="3"/>
      <c r="E127" s="25" t="s">
        <v>729</v>
      </c>
      <c r="F127" s="6"/>
      <c r="G127" s="6"/>
      <c r="H127" s="40"/>
      <c r="I127" s="6"/>
      <c r="J127" s="6"/>
      <c r="K127" s="6"/>
      <c r="L127" s="8"/>
      <c r="M127" s="8"/>
      <c r="N127" s="8"/>
    </row>
    <row r="128" spans="1:14" ht="18.75" x14ac:dyDescent="0.3">
      <c r="A128" s="34" t="s">
        <v>2</v>
      </c>
      <c r="B128" s="2"/>
      <c r="C128" s="2"/>
      <c r="D128" s="3"/>
      <c r="E128" s="43" t="s">
        <v>338</v>
      </c>
      <c r="F128" s="6"/>
      <c r="G128" s="6"/>
      <c r="H128" s="40"/>
      <c r="I128" s="6"/>
      <c r="J128" s="6"/>
      <c r="K128" s="6"/>
      <c r="L128" s="8"/>
      <c r="M128" s="8"/>
      <c r="N128" s="8"/>
    </row>
    <row r="129" spans="1:14" x14ac:dyDescent="0.25">
      <c r="A129" s="10"/>
      <c r="B129" s="11"/>
      <c r="C129" s="10"/>
      <c r="D129" s="10"/>
      <c r="E129" s="10"/>
      <c r="F129" s="10"/>
      <c r="G129" s="10"/>
      <c r="H129" s="11"/>
      <c r="I129" s="10"/>
      <c r="J129" s="10"/>
      <c r="K129" s="10"/>
      <c r="L129" s="10"/>
      <c r="M129" s="10"/>
      <c r="N129" s="10"/>
    </row>
    <row r="130" spans="1:14" x14ac:dyDescent="0.25">
      <c r="A130" s="14" t="s">
        <v>4</v>
      </c>
      <c r="B130" s="15" t="s">
        <v>5</v>
      </c>
      <c r="C130" s="14" t="s">
        <v>6</v>
      </c>
      <c r="D130" s="14" t="s">
        <v>7</v>
      </c>
      <c r="E130" s="14" t="s">
        <v>8</v>
      </c>
      <c r="F130" s="14" t="s">
        <v>9</v>
      </c>
      <c r="G130" s="14" t="s">
        <v>10</v>
      </c>
      <c r="H130" s="15" t="s">
        <v>11</v>
      </c>
      <c r="I130" s="14"/>
      <c r="J130" s="14" t="s">
        <v>692</v>
      </c>
      <c r="K130" s="14" t="s">
        <v>693</v>
      </c>
      <c r="L130" s="14" t="s">
        <v>694</v>
      </c>
      <c r="M130" s="14"/>
      <c r="N130" s="14" t="s">
        <v>17</v>
      </c>
    </row>
    <row r="131" spans="1:14" x14ac:dyDescent="0.25">
      <c r="A131" s="22">
        <v>1</v>
      </c>
      <c r="B131" s="19">
        <v>3603742</v>
      </c>
      <c r="C131" s="20" t="s">
        <v>730</v>
      </c>
      <c r="D131" s="20" t="s">
        <v>454</v>
      </c>
      <c r="E131" s="20" t="s">
        <v>43</v>
      </c>
      <c r="F131" s="20" t="s">
        <v>21</v>
      </c>
      <c r="G131" s="66">
        <v>1973</v>
      </c>
      <c r="H131" s="21" t="s">
        <v>338</v>
      </c>
      <c r="I131" s="22">
        <v>8.11</v>
      </c>
      <c r="J131" s="22">
        <v>7.46</v>
      </c>
      <c r="K131" s="22">
        <v>7.58</v>
      </c>
      <c r="L131" s="22">
        <v>8.14</v>
      </c>
      <c r="M131" s="57">
        <f t="shared" ref="M131:M133" si="8">MAX(J131:L131)</f>
        <v>8.14</v>
      </c>
      <c r="N131" s="22">
        <f>IF(OR(A131="DNS",A131="DNF",A131="DQ"),
0,
IF(OR(H131="SGF",H131="SGM",H131="SAF",H131="SAM"),
IF(COUNTIFS($H$7:$H$237,H131,$A$7:$A$237,"&lt;"&amp;A131)+1=1,10,
IF(COUNTIFS($H$7:$H$237,H131,$A$7:$A$237,"&lt;"&amp;A131)+1=2,8,
IF(COUNTIFS($H$7:$H$237,H131,$A$7:$A$237,"&lt;"&amp;A131)+1=3,6,
IF(COUNTIFS($H$7:$H$237,H131,$A$7:$A$237,"&lt;"&amp;A131)+1=4,4,
2)))),
IF(OR(H131="EF",H131="EM",H131="RF",H131="RM",H131="CF",H131="CM",H131="AF",H131="AM",H131="JF",H131="JM",H131="SF",H131="SM"),
IF(COUNTIFS($H$7:$H$237,H131,$A$7:$A$237,"&lt;"&amp;A131)+1&lt;=11,
40-(COUNTIFS($H$7:$H$237,H131,$A$7:$A$237,"&lt;"&amp;A131))*2,
IF(COUNTIFS($H$7:$H$237,H131,$A$7:$A$237,"&lt;"&amp;A131)+1&lt;=26,
20-(COUNTIFS($H$7:$H$237,H131,$A$7:$A$237,"&lt;"&amp;A131)-10),
5)),
IF(OR(H131="AAF",H131="AAM",H131="ABF",H131="ABM",H131="VAF",H131="VAM",H131="VBF",H131="VBM"),
IF(COUNTIFS($H$7:$H$237,H131,$A$7:$A$237,"&lt;"&amp;A131)+1&lt;=3,
20-(COUNTIFS($H$7:$H$237,H131,$A$7:$A$237,"&lt;"&amp;A131))*2,
IF(COUNTIFS($H$7:$H$237,H131,$A$7:$A$237,"&lt;"&amp;A131)+1&lt;=20,
15-(COUNTIFS($H$7:$H$237,H131,$A$7:$A$237,"&lt;"&amp;A131)-3),
3)),
""))))</f>
        <v>20</v>
      </c>
    </row>
    <row r="132" spans="1:14" x14ac:dyDescent="0.25">
      <c r="A132" s="22">
        <v>2</v>
      </c>
      <c r="B132" s="19">
        <v>3201442</v>
      </c>
      <c r="C132" s="20" t="s">
        <v>342</v>
      </c>
      <c r="D132" s="20" t="s">
        <v>90</v>
      </c>
      <c r="E132" s="20" t="s">
        <v>284</v>
      </c>
      <c r="F132" s="20" t="s">
        <v>26</v>
      </c>
      <c r="G132" s="66">
        <v>1981</v>
      </c>
      <c r="H132" s="21" t="s">
        <v>338</v>
      </c>
      <c r="I132" s="22">
        <v>7.7</v>
      </c>
      <c r="J132" s="22">
        <v>7.48</v>
      </c>
      <c r="K132" s="22">
        <v>7.76</v>
      </c>
      <c r="L132" s="22">
        <v>7.93</v>
      </c>
      <c r="M132" s="57">
        <f t="shared" si="8"/>
        <v>7.93</v>
      </c>
      <c r="N132" s="22">
        <f>IF(OR(A132="DNS",A132="DNF",A132="DQ"),
0,
IF(OR(H132="SGF",H132="SGM",H132="SAF",H132="SAM"),
IF(COUNTIFS($H$7:$H$237,H132,$A$7:$A$237,"&lt;"&amp;A132)+1=1,10,
IF(COUNTIFS($H$7:$H$237,H132,$A$7:$A$237,"&lt;"&amp;A132)+1=2,8,
IF(COUNTIFS($H$7:$H$237,H132,$A$7:$A$237,"&lt;"&amp;A132)+1=3,6,
IF(COUNTIFS($H$7:$H$237,H132,$A$7:$A$237,"&lt;"&amp;A132)+1=4,4,
2)))),
IF(OR(H132="EF",H132="EM",H132="RF",H132="RM",H132="CF",H132="CM",H132="AF",H132="AM",H132="JF",H132="JM",H132="SF",H132="SM"),
IF(COUNTIFS($H$7:$H$237,H132,$A$7:$A$237,"&lt;"&amp;A132)+1&lt;=11,
40-(COUNTIFS($H$7:$H$237,H132,$A$7:$A$237,"&lt;"&amp;A132))*2,
IF(COUNTIFS($H$7:$H$237,H132,$A$7:$A$237,"&lt;"&amp;A132)+1&lt;=26,
20-(COUNTIFS($H$7:$H$237,H132,$A$7:$A$237,"&lt;"&amp;A132)-10),
5)),
IF(OR(H132="AAF",H132="AAM",H132="ABF",H132="ABM",H132="VAF",H132="VAM",H132="VBF",H132="VBM"),
IF(COUNTIFS($H$7:$H$237,H132,$A$7:$A$237,"&lt;"&amp;A132)+1&lt;=3,
20-(COUNTIFS($H$7:$H$237,H132,$A$7:$A$237,"&lt;"&amp;A132))*2,
IF(COUNTIFS($H$7:$H$237,H132,$A$7:$A$237,"&lt;"&amp;A132)+1&lt;=20,
15-(COUNTIFS($H$7:$H$237,H132,$A$7:$A$237,"&lt;"&amp;A132)-3),
3)),
""))))</f>
        <v>18</v>
      </c>
    </row>
    <row r="133" spans="1:14" x14ac:dyDescent="0.25">
      <c r="A133" s="22">
        <v>3</v>
      </c>
      <c r="B133" s="19">
        <v>3604113</v>
      </c>
      <c r="C133" s="20" t="s">
        <v>169</v>
      </c>
      <c r="D133" s="20" t="s">
        <v>275</v>
      </c>
      <c r="E133" s="20" t="s">
        <v>43</v>
      </c>
      <c r="F133" s="20" t="s">
        <v>21</v>
      </c>
      <c r="G133" s="66">
        <v>1975</v>
      </c>
      <c r="H133" s="21" t="s">
        <v>338</v>
      </c>
      <c r="I133" s="22">
        <v>0</v>
      </c>
      <c r="J133" s="22">
        <v>6.4</v>
      </c>
      <c r="K133" s="22">
        <v>6.57</v>
      </c>
      <c r="L133" s="22">
        <v>7.17</v>
      </c>
      <c r="M133" s="57">
        <f t="shared" si="8"/>
        <v>7.17</v>
      </c>
      <c r="N133" s="22">
        <f>IF(OR(A133="DNS",A133="DNF",A133="DQ"),
0,
IF(OR(H133="SGF",H133="SGM",H133="SAF",H133="SAM"),
IF(COUNTIFS($H$7:$H$237,H133,$A$7:$A$237,"&lt;"&amp;A133)+1=1,10,
IF(COUNTIFS($H$7:$H$237,H133,$A$7:$A$237,"&lt;"&amp;A133)+1=2,8,
IF(COUNTIFS($H$7:$H$237,H133,$A$7:$A$237,"&lt;"&amp;A133)+1=3,6,
IF(COUNTIFS($H$7:$H$237,H133,$A$7:$A$237,"&lt;"&amp;A133)+1=4,4,
2)))),
IF(OR(H133="EF",H133="EM",H133="RF",H133="RM",H133="CF",H133="CM",H133="AF",H133="AM",H133="JF",H133="JM",H133="SF",H133="SM"),
IF(COUNTIFS($H$7:$H$237,H133,$A$7:$A$237,"&lt;"&amp;A133)+1&lt;=11,
40-(COUNTIFS($H$7:$H$237,H133,$A$7:$A$237,"&lt;"&amp;A133))*2,
IF(COUNTIFS($H$7:$H$237,H133,$A$7:$A$237,"&lt;"&amp;A133)+1&lt;=26,
20-(COUNTIFS($H$7:$H$237,H133,$A$7:$A$237,"&lt;"&amp;A133)-10),
5)),
IF(OR(H133="AAF",H133="AAM",H133="ABF",H133="ABM",H133="VAF",H133="VAM",H133="VBF",H133="VBM"),
IF(COUNTIFS($H$7:$H$237,H133,$A$7:$A$237,"&lt;"&amp;A133)+1&lt;=3,
20-(COUNTIFS($H$7:$H$237,H133,$A$7:$A$237,"&lt;"&amp;A133))*2,
IF(COUNTIFS($H$7:$H$237,H133,$A$7:$A$237,"&lt;"&amp;A133)+1&lt;=20,
15-(COUNTIFS($H$7:$H$237,H133,$A$7:$A$237,"&lt;"&amp;A133)-3),
3)),
""))))</f>
        <v>16</v>
      </c>
    </row>
    <row r="134" spans="1:14" x14ac:dyDescent="0.25">
      <c r="A134" s="22" t="s">
        <v>226</v>
      </c>
      <c r="B134" s="19">
        <v>3611604</v>
      </c>
      <c r="C134" s="20" t="s">
        <v>339</v>
      </c>
      <c r="D134" s="20" t="s">
        <v>156</v>
      </c>
      <c r="E134" s="20" t="s">
        <v>141</v>
      </c>
      <c r="F134" s="20" t="s">
        <v>21</v>
      </c>
      <c r="G134" s="66">
        <v>1979</v>
      </c>
      <c r="H134" s="21" t="s">
        <v>338</v>
      </c>
      <c r="I134" s="22">
        <v>0</v>
      </c>
      <c r="J134" s="22"/>
      <c r="K134" s="22"/>
      <c r="L134" s="22"/>
      <c r="M134" s="57" t="s">
        <v>226</v>
      </c>
      <c r="N134" s="22">
        <f>IF(OR(A134="DNS",A134="DNF",A134="DQ"),
0,
IF(OR(H134="SGF",H134="SGM",H134="SAF",H134="SAM"),
IF(COUNTIFS($H$7:$H$237,H134,$A$7:$A$237,"&lt;"&amp;A134)+1=1,10,
IF(COUNTIFS($H$7:$H$237,H134,$A$7:$A$237,"&lt;"&amp;A134)+1=2,8,
IF(COUNTIFS($H$7:$H$237,H134,$A$7:$A$237,"&lt;"&amp;A134)+1=3,6,
IF(COUNTIFS($H$7:$H$237,H134,$A$7:$A$237,"&lt;"&amp;A134)+1=4,4,
2)))),
IF(OR(H134="EF",H134="EM",H134="RF",H134="RM",H134="CF",H134="CM",H134="AF",H134="AM",H134="JF",H134="JM",H134="SF",H134="SM"),
IF(COUNTIFS($H$7:$H$237,H134,$A$7:$A$237,"&lt;"&amp;A134)+1&lt;=11,
40-(COUNTIFS($H$7:$H$237,H134,$A$7:$A$237,"&lt;"&amp;A134))*2,
IF(COUNTIFS($H$7:$H$237,H134,$A$7:$A$237,"&lt;"&amp;A134)+1&lt;=26,
20-(COUNTIFS($H$7:$H$237,H134,$A$7:$A$237,"&lt;"&amp;A134)-10),
5)),
IF(OR(H134="AAF",H134="AAM",H134="ABF",H134="ABM",H134="VAF",H134="VAM",H134="VBF",H134="VBM"),
IF(COUNTIFS($H$7:$H$237,H134,$A$7:$A$237,"&lt;"&amp;A134)+1&lt;=3,
20-(COUNTIFS($H$7:$H$237,H134,$A$7:$A$237,"&lt;"&amp;A134))*2,
IF(COUNTIFS($H$7:$H$237,H134,$A$7:$A$237,"&lt;"&amp;A134)+1&lt;=20,
15-(COUNTIFS($H$7:$H$237,H134,$A$7:$A$237,"&lt;"&amp;A134)-3),
3)),
""))))</f>
        <v>0</v>
      </c>
    </row>
    <row r="135" spans="1:14" ht="18.75" x14ac:dyDescent="0.3">
      <c r="A135" s="1" t="s">
        <v>0</v>
      </c>
      <c r="B135" s="2"/>
      <c r="C135" s="2"/>
      <c r="D135" s="3"/>
      <c r="E135" s="25" t="s">
        <v>729</v>
      </c>
      <c r="F135" s="6"/>
      <c r="G135" s="6"/>
      <c r="H135" s="7"/>
      <c r="I135" s="6"/>
      <c r="J135" s="6"/>
      <c r="K135" s="6"/>
      <c r="L135" s="8"/>
      <c r="M135" s="60"/>
      <c r="N135" s="8"/>
    </row>
    <row r="136" spans="1:14" ht="18.75" x14ac:dyDescent="0.3">
      <c r="A136" s="34" t="s">
        <v>2</v>
      </c>
      <c r="B136" s="2"/>
      <c r="C136" s="2"/>
      <c r="D136" s="3"/>
      <c r="E136" s="43" t="s">
        <v>349</v>
      </c>
      <c r="F136" s="6"/>
      <c r="G136" s="6"/>
      <c r="H136" s="7"/>
      <c r="I136" s="6"/>
      <c r="J136" s="6"/>
      <c r="K136" s="6"/>
      <c r="L136" s="8"/>
      <c r="M136" s="60"/>
      <c r="N136" s="8"/>
    </row>
    <row r="137" spans="1:14" x14ac:dyDescent="0.25">
      <c r="A137" s="10"/>
      <c r="B137" s="11"/>
      <c r="C137" s="10"/>
      <c r="D137" s="10"/>
      <c r="E137" s="10"/>
      <c r="F137" s="10"/>
      <c r="G137" s="10"/>
      <c r="H137" s="12"/>
      <c r="I137" s="10"/>
      <c r="J137" s="10"/>
      <c r="K137" s="10"/>
      <c r="L137" s="10"/>
      <c r="M137" s="60"/>
      <c r="N137" s="10"/>
    </row>
    <row r="138" spans="1:14" x14ac:dyDescent="0.25">
      <c r="A138" s="14" t="s">
        <v>4</v>
      </c>
      <c r="B138" s="15" t="s">
        <v>5</v>
      </c>
      <c r="C138" s="14" t="s">
        <v>6</v>
      </c>
      <c r="D138" s="14" t="s">
        <v>7</v>
      </c>
      <c r="E138" s="14" t="s">
        <v>8</v>
      </c>
      <c r="F138" s="14" t="s">
        <v>9</v>
      </c>
      <c r="G138" s="14" t="s">
        <v>10</v>
      </c>
      <c r="H138" s="16" t="s">
        <v>11</v>
      </c>
      <c r="I138" s="14"/>
      <c r="J138" s="14" t="s">
        <v>692</v>
      </c>
      <c r="K138" s="14" t="s">
        <v>693</v>
      </c>
      <c r="L138" s="62" t="s">
        <v>694</v>
      </c>
      <c r="M138" s="64"/>
      <c r="N138" s="63" t="s">
        <v>17</v>
      </c>
    </row>
    <row r="139" spans="1:14" x14ac:dyDescent="0.25">
      <c r="A139" s="22">
        <v>1</v>
      </c>
      <c r="B139" s="19">
        <v>3715669</v>
      </c>
      <c r="C139" s="20" t="s">
        <v>731</v>
      </c>
      <c r="D139" s="20" t="s">
        <v>568</v>
      </c>
      <c r="E139" s="20" t="s">
        <v>327</v>
      </c>
      <c r="F139" s="20" t="s">
        <v>328</v>
      </c>
      <c r="G139" s="66">
        <v>1967</v>
      </c>
      <c r="H139" s="21" t="s">
        <v>349</v>
      </c>
      <c r="I139" s="22">
        <v>0</v>
      </c>
      <c r="J139" s="22">
        <v>10.58</v>
      </c>
      <c r="K139" s="22">
        <v>10.48</v>
      </c>
      <c r="L139" s="22">
        <v>10.61</v>
      </c>
      <c r="M139" s="59">
        <f t="shared" ref="M139:M142" si="9">MAX(J139:L139)</f>
        <v>10.61</v>
      </c>
      <c r="N139" s="22">
        <f>IF(OR(A139="DNS",A139="DNF",A139="DQ"),
0,
IF(OR(H139="SGF",H139="SGM",H139="SAF",H139="SAM"),
IF(COUNTIFS($H$7:$H$237,H139,$A$7:$A$237,"&lt;"&amp;A139)+1=1,10,
IF(COUNTIFS($H$7:$H$237,H139,$A$7:$A$237,"&lt;"&amp;A139)+1=2,8,
IF(COUNTIFS($H$7:$H$237,H139,$A$7:$A$237,"&lt;"&amp;A139)+1=3,6,
IF(COUNTIFS($H$7:$H$237,H139,$A$7:$A$237,"&lt;"&amp;A139)+1=4,4,
2)))),
IF(OR(H139="EF",H139="EM",H139="RF",H139="RM",H139="CF",H139="CM",H139="AF",H139="AM",H139="JF",H139="JM",H139="SF",H139="SM"),
IF(COUNTIFS($H$7:$H$237,H139,$A$7:$A$237,"&lt;"&amp;A139)+1&lt;=11,
40-(COUNTIFS($H$7:$H$237,H139,$A$7:$A$237,"&lt;"&amp;A139))*2,
IF(COUNTIFS($H$7:$H$237,H139,$A$7:$A$237,"&lt;"&amp;A139)+1&lt;=26,
20-(COUNTIFS($H$7:$H$237,H139,$A$7:$A$237,"&lt;"&amp;A139)-10),
5)),
IF(OR(H139="AAF",H139="AAM",H139="ABF",H139="ABM",H139="VAF",H139="VAM",H139="VBF",H139="VBM"),
IF(COUNTIFS($H$7:$H$237,H139,$A$7:$A$237,"&lt;"&amp;A139)+1&lt;=3,
20-(COUNTIFS($H$7:$H$237,H139,$A$7:$A$237,"&lt;"&amp;A139))*2,
IF(COUNTIFS($H$7:$H$237,H139,$A$7:$A$237,"&lt;"&amp;A139)+1&lt;=20,
15-(COUNTIFS($H$7:$H$237,H139,$A$7:$A$237,"&lt;"&amp;A139)-3),
3)),
""))))</f>
        <v>20</v>
      </c>
    </row>
    <row r="140" spans="1:14" x14ac:dyDescent="0.25">
      <c r="A140" s="22">
        <v>2</v>
      </c>
      <c r="B140" s="19">
        <v>3605389</v>
      </c>
      <c r="C140" s="20" t="s">
        <v>356</v>
      </c>
      <c r="D140" s="20" t="s">
        <v>539</v>
      </c>
      <c r="E140" s="20" t="s">
        <v>141</v>
      </c>
      <c r="F140" s="20" t="s">
        <v>21</v>
      </c>
      <c r="G140" s="66">
        <v>1966</v>
      </c>
      <c r="H140" s="21" t="s">
        <v>349</v>
      </c>
      <c r="I140" s="22">
        <v>0</v>
      </c>
      <c r="J140" s="22">
        <v>9.68</v>
      </c>
      <c r="K140" s="22">
        <v>9.5500000000000007</v>
      </c>
      <c r="L140" s="22">
        <v>10.08</v>
      </c>
      <c r="M140" s="57">
        <f t="shared" si="9"/>
        <v>10.08</v>
      </c>
      <c r="N140" s="22">
        <f>IF(OR(A140="DNS",A140="DNF",A140="DQ"),
0,
IF(OR(H140="SGF",H140="SGM",H140="SAF",H140="SAM"),
IF(COUNTIFS($H$7:$H$237,H140,$A$7:$A$237,"&lt;"&amp;A140)+1=1,10,
IF(COUNTIFS($H$7:$H$237,H140,$A$7:$A$237,"&lt;"&amp;A140)+1=2,8,
IF(COUNTIFS($H$7:$H$237,H140,$A$7:$A$237,"&lt;"&amp;A140)+1=3,6,
IF(COUNTIFS($H$7:$H$237,H140,$A$7:$A$237,"&lt;"&amp;A140)+1=4,4,
2)))),
IF(OR(H140="EF",H140="EM",H140="RF",H140="RM",H140="CF",H140="CM",H140="AF",H140="AM",H140="JF",H140="JM",H140="SF",H140="SM"),
IF(COUNTIFS($H$7:$H$237,H140,$A$7:$A$237,"&lt;"&amp;A140)+1&lt;=11,
40-(COUNTIFS($H$7:$H$237,H140,$A$7:$A$237,"&lt;"&amp;A140))*2,
IF(COUNTIFS($H$7:$H$237,H140,$A$7:$A$237,"&lt;"&amp;A140)+1&lt;=26,
20-(COUNTIFS($H$7:$H$237,H140,$A$7:$A$237,"&lt;"&amp;A140)-10),
5)),
IF(OR(H140="AAF",H140="AAM",H140="ABF",H140="ABM",H140="VAF",H140="VAM",H140="VBF",H140="VBM"),
IF(COUNTIFS($H$7:$H$237,H140,$A$7:$A$237,"&lt;"&amp;A140)+1&lt;=3,
20-(COUNTIFS($H$7:$H$237,H140,$A$7:$A$237,"&lt;"&amp;A140))*2,
IF(COUNTIFS($H$7:$H$237,H140,$A$7:$A$237,"&lt;"&amp;A140)+1&lt;=20,
15-(COUNTIFS($H$7:$H$237,H140,$A$7:$A$237,"&lt;"&amp;A140)-3),
3)),
""))))</f>
        <v>18</v>
      </c>
    </row>
    <row r="141" spans="1:14" x14ac:dyDescent="0.25">
      <c r="A141" s="22">
        <v>3</v>
      </c>
      <c r="B141" s="19">
        <v>3604778</v>
      </c>
      <c r="C141" s="20" t="s">
        <v>732</v>
      </c>
      <c r="D141" s="20" t="s">
        <v>279</v>
      </c>
      <c r="E141" s="20" t="s">
        <v>259</v>
      </c>
      <c r="F141" s="20" t="s">
        <v>21</v>
      </c>
      <c r="G141" s="66">
        <v>1970</v>
      </c>
      <c r="H141" s="21" t="s">
        <v>349</v>
      </c>
      <c r="I141" s="22">
        <v>0</v>
      </c>
      <c r="J141" s="22">
        <v>9.1199999999999992</v>
      </c>
      <c r="K141" s="22">
        <v>9.69</v>
      </c>
      <c r="L141" s="22" t="s">
        <v>733</v>
      </c>
      <c r="M141" s="57">
        <f t="shared" si="9"/>
        <v>9.69</v>
      </c>
      <c r="N141" s="22">
        <f>IF(OR(A141="DNS",A141="DNF",A141="DQ"),
0,
IF(OR(H141="SGF",H141="SGM",H141="SAF",H141="SAM"),
IF(COUNTIFS($H$7:$H$237,H141,$A$7:$A$237,"&lt;"&amp;A141)+1=1,10,
IF(COUNTIFS($H$7:$H$237,H141,$A$7:$A$237,"&lt;"&amp;A141)+1=2,8,
IF(COUNTIFS($H$7:$H$237,H141,$A$7:$A$237,"&lt;"&amp;A141)+1=3,6,
IF(COUNTIFS($H$7:$H$237,H141,$A$7:$A$237,"&lt;"&amp;A141)+1=4,4,
2)))),
IF(OR(H141="EF",H141="EM",H141="RF",H141="RM",H141="CF",H141="CM",H141="AF",H141="AM",H141="JF",H141="JM",H141="SF",H141="SM"),
IF(COUNTIFS($H$7:$H$237,H141,$A$7:$A$237,"&lt;"&amp;A141)+1&lt;=11,
40-(COUNTIFS($H$7:$H$237,H141,$A$7:$A$237,"&lt;"&amp;A141))*2,
IF(COUNTIFS($H$7:$H$237,H141,$A$7:$A$237,"&lt;"&amp;A141)+1&lt;=26,
20-(COUNTIFS($H$7:$H$237,H141,$A$7:$A$237,"&lt;"&amp;A141)-10),
5)),
IF(OR(H141="AAF",H141="AAM",H141="ABF",H141="ABM",H141="VAF",H141="VAM",H141="VBF",H141="VBM"),
IF(COUNTIFS($H$7:$H$237,H141,$A$7:$A$237,"&lt;"&amp;A141)+1&lt;=3,
20-(COUNTIFS($H$7:$H$237,H141,$A$7:$A$237,"&lt;"&amp;A141))*2,
IF(COUNTIFS($H$7:$H$237,H141,$A$7:$A$237,"&lt;"&amp;A141)+1&lt;=20,
15-(COUNTIFS($H$7:$H$237,H141,$A$7:$A$237,"&lt;"&amp;A141)-3),
3)),
""))))</f>
        <v>16</v>
      </c>
    </row>
    <row r="142" spans="1:14" x14ac:dyDescent="0.25">
      <c r="A142" s="22">
        <v>4</v>
      </c>
      <c r="B142" s="19">
        <v>3611101</v>
      </c>
      <c r="C142" s="20" t="s">
        <v>463</v>
      </c>
      <c r="D142" s="20" t="s">
        <v>734</v>
      </c>
      <c r="E142" s="20" t="s">
        <v>34</v>
      </c>
      <c r="F142" s="20" t="s">
        <v>21</v>
      </c>
      <c r="G142" s="66">
        <v>1967</v>
      </c>
      <c r="H142" s="21" t="s">
        <v>349</v>
      </c>
      <c r="I142" s="22">
        <v>0</v>
      </c>
      <c r="J142" s="22">
        <v>9.4600000000000009</v>
      </c>
      <c r="K142" s="22">
        <v>9.1199999999999992</v>
      </c>
      <c r="L142" s="22">
        <v>9.5299999999999994</v>
      </c>
      <c r="M142" s="58">
        <f t="shared" si="9"/>
        <v>9.5299999999999994</v>
      </c>
      <c r="N142" s="22">
        <f>IF(OR(A142="DNS",A142="DNF",A142="DQ"),
0,
IF(OR(H142="SGF",H142="SGM",H142="SAF",H142="SAM"),
IF(COUNTIFS($H$7:$H$237,H142,$A$7:$A$237,"&lt;"&amp;A142)+1=1,10,
IF(COUNTIFS($H$7:$H$237,H142,$A$7:$A$237,"&lt;"&amp;A142)+1=2,8,
IF(COUNTIFS($H$7:$H$237,H142,$A$7:$A$237,"&lt;"&amp;A142)+1=3,6,
IF(COUNTIFS($H$7:$H$237,H142,$A$7:$A$237,"&lt;"&amp;A142)+1=4,4,
2)))),
IF(OR(H142="EF",H142="EM",H142="RF",H142="RM",H142="CF",H142="CM",H142="AF",H142="AM",H142="JF",H142="JM",H142="SF",H142="SM"),
IF(COUNTIFS($H$7:$H$237,H142,$A$7:$A$237,"&lt;"&amp;A142)+1&lt;=11,
40-(COUNTIFS($H$7:$H$237,H142,$A$7:$A$237,"&lt;"&amp;A142))*2,
IF(COUNTIFS($H$7:$H$237,H142,$A$7:$A$237,"&lt;"&amp;A142)+1&lt;=26,
20-(COUNTIFS($H$7:$H$237,H142,$A$7:$A$237,"&lt;"&amp;A142)-10),
5)),
IF(OR(H142="AAF",H142="AAM",H142="ABF",H142="ABM",H142="VAF",H142="VAM",H142="VBF",H142="VBM"),
IF(COUNTIFS($H$7:$H$237,H142,$A$7:$A$237,"&lt;"&amp;A142)+1&lt;=3,
20-(COUNTIFS($H$7:$H$237,H142,$A$7:$A$237,"&lt;"&amp;A142))*2,
IF(COUNTIFS($H$7:$H$237,H142,$A$7:$A$237,"&lt;"&amp;A142)+1&lt;=20,
15-(COUNTIFS($H$7:$H$237,H142,$A$7:$A$237,"&lt;"&amp;A142)-3),
3)),
""))))</f>
        <v>15</v>
      </c>
    </row>
    <row r="143" spans="1:14" ht="18.75" x14ac:dyDescent="0.3">
      <c r="A143" s="1" t="s">
        <v>0</v>
      </c>
      <c r="B143" s="2"/>
      <c r="C143" s="2"/>
      <c r="D143" s="3"/>
      <c r="E143" s="25" t="s">
        <v>729</v>
      </c>
      <c r="F143" s="6"/>
      <c r="G143" s="6"/>
      <c r="H143" s="7"/>
      <c r="I143" s="6"/>
      <c r="J143" s="6"/>
      <c r="K143" s="6"/>
      <c r="L143" s="8"/>
      <c r="M143" s="61"/>
      <c r="N143" s="8"/>
    </row>
    <row r="144" spans="1:14" ht="18.75" x14ac:dyDescent="0.3">
      <c r="A144" s="34" t="s">
        <v>2</v>
      </c>
      <c r="B144" s="2"/>
      <c r="C144" s="2"/>
      <c r="D144" s="3"/>
      <c r="E144" s="43" t="s">
        <v>353</v>
      </c>
      <c r="F144" s="6"/>
      <c r="G144" s="6"/>
      <c r="H144" s="7"/>
      <c r="I144" s="6"/>
      <c r="J144" s="6"/>
      <c r="K144" s="6"/>
      <c r="L144" s="8"/>
      <c r="M144" s="60"/>
      <c r="N144" s="8"/>
    </row>
    <row r="145" spans="1:14" x14ac:dyDescent="0.25">
      <c r="A145" s="10"/>
      <c r="B145" s="11"/>
      <c r="C145" s="10"/>
      <c r="D145" s="10"/>
      <c r="E145" s="10"/>
      <c r="F145" s="10"/>
      <c r="G145" s="10"/>
      <c r="H145" s="12"/>
      <c r="I145" s="10"/>
      <c r="J145" s="10"/>
      <c r="K145" s="10"/>
      <c r="L145" s="10"/>
      <c r="M145" s="60"/>
      <c r="N145" s="10"/>
    </row>
    <row r="146" spans="1:14" x14ac:dyDescent="0.25">
      <c r="A146" s="14" t="s">
        <v>4</v>
      </c>
      <c r="B146" s="15" t="s">
        <v>5</v>
      </c>
      <c r="C146" s="14" t="s">
        <v>6</v>
      </c>
      <c r="D146" s="14" t="s">
        <v>7</v>
      </c>
      <c r="E146" s="14" t="s">
        <v>8</v>
      </c>
      <c r="F146" s="14" t="s">
        <v>9</v>
      </c>
      <c r="G146" s="14" t="s">
        <v>10</v>
      </c>
      <c r="H146" s="16" t="s">
        <v>11</v>
      </c>
      <c r="I146" s="14"/>
      <c r="J146" s="14" t="s">
        <v>692</v>
      </c>
      <c r="K146" s="14" t="s">
        <v>693</v>
      </c>
      <c r="L146" s="62" t="s">
        <v>694</v>
      </c>
      <c r="M146" s="64"/>
      <c r="N146" s="63" t="s">
        <v>17</v>
      </c>
    </row>
    <row r="147" spans="1:14" x14ac:dyDescent="0.25">
      <c r="A147" s="22">
        <v>1</v>
      </c>
      <c r="B147" s="19">
        <v>3611133</v>
      </c>
      <c r="C147" s="20" t="s">
        <v>356</v>
      </c>
      <c r="D147" s="20" t="s">
        <v>357</v>
      </c>
      <c r="E147" s="20" t="s">
        <v>141</v>
      </c>
      <c r="F147" s="20" t="s">
        <v>21</v>
      </c>
      <c r="G147" s="66">
        <v>1956</v>
      </c>
      <c r="H147" s="21" t="s">
        <v>353</v>
      </c>
      <c r="I147" s="22">
        <v>0</v>
      </c>
      <c r="J147" s="22">
        <v>9.9600000000000009</v>
      </c>
      <c r="K147" s="22">
        <v>9.15</v>
      </c>
      <c r="L147" s="22">
        <v>9.75</v>
      </c>
      <c r="M147" s="59">
        <f t="shared" ref="M147:M151" si="10">MAX(J147:L147)</f>
        <v>9.9600000000000009</v>
      </c>
      <c r="N147" s="22">
        <f>IF(OR(A147="DNS",A147="DNF",A147="DQ"),
0,
IF(OR(H147="SGF",H147="SGM",H147="SAF",H147="SAM"),
IF(COUNTIFS($H$7:$H$237,H147,$A$7:$A$237,"&lt;"&amp;A147)+1=1,10,
IF(COUNTIFS($H$7:$H$237,H147,$A$7:$A$237,"&lt;"&amp;A147)+1=2,8,
IF(COUNTIFS($H$7:$H$237,H147,$A$7:$A$237,"&lt;"&amp;A147)+1=3,6,
IF(COUNTIFS($H$7:$H$237,H147,$A$7:$A$237,"&lt;"&amp;A147)+1=4,4,
2)))),
IF(OR(H147="EF",H147="EM",H147="RF",H147="RM",H147="CF",H147="CM",H147="AF",H147="AM",H147="JF",H147="JM",H147="SF",H147="SM"),
IF(COUNTIFS($H$7:$H$237,H147,$A$7:$A$237,"&lt;"&amp;A147)+1&lt;=11,
40-(COUNTIFS($H$7:$H$237,H147,$A$7:$A$237,"&lt;"&amp;A147))*2,
IF(COUNTIFS($H$7:$H$237,H147,$A$7:$A$237,"&lt;"&amp;A147)+1&lt;=26,
20-(COUNTIFS($H$7:$H$237,H147,$A$7:$A$237,"&lt;"&amp;A147)-10),
5)),
IF(OR(H147="AAF",H147="AAM",H147="ABF",H147="ABM",H147="VAF",H147="VAM",H147="VBF",H147="VBM"),
IF(COUNTIFS($H$7:$H$237,H147,$A$7:$A$237,"&lt;"&amp;A147)+1&lt;=3,
20-(COUNTIFS($H$7:$H$237,H147,$A$7:$A$237,"&lt;"&amp;A147))*2,
IF(COUNTIFS($H$7:$H$237,H147,$A$7:$A$237,"&lt;"&amp;A147)+1&lt;=20,
15-(COUNTIFS($H$7:$H$237,H147,$A$7:$A$237,"&lt;"&amp;A147)-3),
3)),
""))))</f>
        <v>20</v>
      </c>
    </row>
    <row r="148" spans="1:14" x14ac:dyDescent="0.25">
      <c r="A148" s="22">
        <v>2</v>
      </c>
      <c r="B148" s="19">
        <v>3603773</v>
      </c>
      <c r="C148" s="20" t="s">
        <v>18</v>
      </c>
      <c r="D148" s="20" t="s">
        <v>355</v>
      </c>
      <c r="E148" s="20" t="s">
        <v>34</v>
      </c>
      <c r="F148" s="20" t="s">
        <v>21</v>
      </c>
      <c r="G148" s="66">
        <v>1964</v>
      </c>
      <c r="H148" s="21" t="s">
        <v>353</v>
      </c>
      <c r="I148" s="22">
        <v>0</v>
      </c>
      <c r="J148" s="22">
        <v>8.35</v>
      </c>
      <c r="K148" s="22">
        <v>9.27</v>
      </c>
      <c r="L148" s="22">
        <v>9.6300000000000008</v>
      </c>
      <c r="M148" s="57">
        <f t="shared" si="10"/>
        <v>9.6300000000000008</v>
      </c>
      <c r="N148" s="22">
        <f>IF(OR(A148="DNS",A148="DNF",A148="DQ"),
0,
IF(OR(H148="SGF",H148="SGM",H148="SAF",H148="SAM"),
IF(COUNTIFS($H$7:$H$237,H148,$A$7:$A$237,"&lt;"&amp;A148)+1=1,10,
IF(COUNTIFS($H$7:$H$237,H148,$A$7:$A$237,"&lt;"&amp;A148)+1=2,8,
IF(COUNTIFS($H$7:$H$237,H148,$A$7:$A$237,"&lt;"&amp;A148)+1=3,6,
IF(COUNTIFS($H$7:$H$237,H148,$A$7:$A$237,"&lt;"&amp;A148)+1=4,4,
2)))),
IF(OR(H148="EF",H148="EM",H148="RF",H148="RM",H148="CF",H148="CM",H148="AF",H148="AM",H148="JF",H148="JM",H148="SF",H148="SM"),
IF(COUNTIFS($H$7:$H$237,H148,$A$7:$A$237,"&lt;"&amp;A148)+1&lt;=11,
40-(COUNTIFS($H$7:$H$237,H148,$A$7:$A$237,"&lt;"&amp;A148))*2,
IF(COUNTIFS($H$7:$H$237,H148,$A$7:$A$237,"&lt;"&amp;A148)+1&lt;=26,
20-(COUNTIFS($H$7:$H$237,H148,$A$7:$A$237,"&lt;"&amp;A148)-10),
5)),
IF(OR(H148="AAF",H148="AAM",H148="ABF",H148="ABM",H148="VAF",H148="VAM",H148="VBF",H148="VBM"),
IF(COUNTIFS($H$7:$H$237,H148,$A$7:$A$237,"&lt;"&amp;A148)+1&lt;=3,
20-(COUNTIFS($H$7:$H$237,H148,$A$7:$A$237,"&lt;"&amp;A148))*2,
IF(COUNTIFS($H$7:$H$237,H148,$A$7:$A$237,"&lt;"&amp;A148)+1&lt;=20,
15-(COUNTIFS($H$7:$H$237,H148,$A$7:$A$237,"&lt;"&amp;A148)-3),
3)),
""))))</f>
        <v>18</v>
      </c>
    </row>
    <row r="149" spans="1:14" x14ac:dyDescent="0.25">
      <c r="A149" s="22">
        <v>3</v>
      </c>
      <c r="B149" s="19">
        <v>3600331</v>
      </c>
      <c r="C149" s="20" t="s">
        <v>735</v>
      </c>
      <c r="D149" s="20" t="s">
        <v>291</v>
      </c>
      <c r="E149" s="20" t="s">
        <v>34</v>
      </c>
      <c r="F149" s="20" t="s">
        <v>21</v>
      </c>
      <c r="G149" s="66">
        <v>1964</v>
      </c>
      <c r="H149" s="21" t="s">
        <v>353</v>
      </c>
      <c r="I149" s="22">
        <v>0</v>
      </c>
      <c r="J149" s="22">
        <v>8.09</v>
      </c>
      <c r="K149" s="22">
        <v>8.24</v>
      </c>
      <c r="L149" s="22">
        <v>8.89</v>
      </c>
      <c r="M149" s="57">
        <f t="shared" si="10"/>
        <v>8.89</v>
      </c>
      <c r="N149" s="22">
        <f>IF(OR(A149="DNS",A149="DNF",A149="DQ"),
0,
IF(OR(H149="SGF",H149="SGM",H149="SAF",H149="SAM"),
IF(COUNTIFS($H$7:$H$237,H149,$A$7:$A$237,"&lt;"&amp;A149)+1=1,10,
IF(COUNTIFS($H$7:$H$237,H149,$A$7:$A$237,"&lt;"&amp;A149)+1=2,8,
IF(COUNTIFS($H$7:$H$237,H149,$A$7:$A$237,"&lt;"&amp;A149)+1=3,6,
IF(COUNTIFS($H$7:$H$237,H149,$A$7:$A$237,"&lt;"&amp;A149)+1=4,4,
2)))),
IF(OR(H149="EF",H149="EM",H149="RF",H149="RM",H149="CF",H149="CM",H149="AF",H149="AM",H149="JF",H149="JM",H149="SF",H149="SM"),
IF(COUNTIFS($H$7:$H$237,H149,$A$7:$A$237,"&lt;"&amp;A149)+1&lt;=11,
40-(COUNTIFS($H$7:$H$237,H149,$A$7:$A$237,"&lt;"&amp;A149))*2,
IF(COUNTIFS($H$7:$H$237,H149,$A$7:$A$237,"&lt;"&amp;A149)+1&lt;=26,
20-(COUNTIFS($H$7:$H$237,H149,$A$7:$A$237,"&lt;"&amp;A149)-10),
5)),
IF(OR(H149="AAF",H149="AAM",H149="ABF",H149="ABM",H149="VAF",H149="VAM",H149="VBF",H149="VBM"),
IF(COUNTIFS($H$7:$H$237,H149,$A$7:$A$237,"&lt;"&amp;A149)+1&lt;=3,
20-(COUNTIFS($H$7:$H$237,H149,$A$7:$A$237,"&lt;"&amp;A149))*2,
IF(COUNTIFS($H$7:$H$237,H149,$A$7:$A$237,"&lt;"&amp;A149)+1&lt;=20,
15-(COUNTIFS($H$7:$H$237,H149,$A$7:$A$237,"&lt;"&amp;A149)-3),
3)),
""))))</f>
        <v>16</v>
      </c>
    </row>
    <row r="150" spans="1:14" x14ac:dyDescent="0.25">
      <c r="A150" s="22">
        <v>4</v>
      </c>
      <c r="B150" s="19">
        <v>3604706</v>
      </c>
      <c r="C150" s="20" t="s">
        <v>579</v>
      </c>
      <c r="D150" s="20" t="s">
        <v>341</v>
      </c>
      <c r="E150" s="20" t="s">
        <v>270</v>
      </c>
      <c r="F150" s="20" t="s">
        <v>21</v>
      </c>
      <c r="G150" s="66">
        <v>1960</v>
      </c>
      <c r="H150" s="21" t="s">
        <v>353</v>
      </c>
      <c r="I150" s="22">
        <v>0</v>
      </c>
      <c r="J150" s="22">
        <v>7.34</v>
      </c>
      <c r="K150" s="22">
        <v>8.8699999999999992</v>
      </c>
      <c r="L150" s="22">
        <v>8.56</v>
      </c>
      <c r="M150" s="57">
        <f t="shared" si="10"/>
        <v>8.8699999999999992</v>
      </c>
      <c r="N150" s="22">
        <f>IF(OR(A150="DNS",A150="DNF",A150="DQ"),
0,
IF(OR(H150="SGF",H150="SGM",H150="SAF",H150="SAM"),
IF(COUNTIFS($H$7:$H$237,H150,$A$7:$A$237,"&lt;"&amp;A150)+1=1,10,
IF(COUNTIFS($H$7:$H$237,H150,$A$7:$A$237,"&lt;"&amp;A150)+1=2,8,
IF(COUNTIFS($H$7:$H$237,H150,$A$7:$A$237,"&lt;"&amp;A150)+1=3,6,
IF(COUNTIFS($H$7:$H$237,H150,$A$7:$A$237,"&lt;"&amp;A150)+1=4,4,
2)))),
IF(OR(H150="EF",H150="EM",H150="RF",H150="RM",H150="CF",H150="CM",H150="AF",H150="AM",H150="JF",H150="JM",H150="SF",H150="SM"),
IF(COUNTIFS($H$7:$H$237,H150,$A$7:$A$237,"&lt;"&amp;A150)+1&lt;=11,
40-(COUNTIFS($H$7:$H$237,H150,$A$7:$A$237,"&lt;"&amp;A150))*2,
IF(COUNTIFS($H$7:$H$237,H150,$A$7:$A$237,"&lt;"&amp;A150)+1&lt;=26,
20-(COUNTIFS($H$7:$H$237,H150,$A$7:$A$237,"&lt;"&amp;A150)-10),
5)),
IF(OR(H150="AAF",H150="AAM",H150="ABF",H150="ABM",H150="VAF",H150="VAM",H150="VBF",H150="VBM"),
IF(COUNTIFS($H$7:$H$237,H150,$A$7:$A$237,"&lt;"&amp;A150)+1&lt;=3,
20-(COUNTIFS($H$7:$H$237,H150,$A$7:$A$237,"&lt;"&amp;A150))*2,
IF(COUNTIFS($H$7:$H$237,H150,$A$7:$A$237,"&lt;"&amp;A150)+1&lt;=20,
15-(COUNTIFS($H$7:$H$237,H150,$A$7:$A$237,"&lt;"&amp;A150)-3),
3)),
""))))</f>
        <v>15</v>
      </c>
    </row>
    <row r="151" spans="1:14" x14ac:dyDescent="0.25">
      <c r="A151" s="22">
        <v>5</v>
      </c>
      <c r="B151" s="19">
        <v>3605329</v>
      </c>
      <c r="C151" s="20" t="s">
        <v>361</v>
      </c>
      <c r="D151" s="20" t="s">
        <v>140</v>
      </c>
      <c r="E151" s="20" t="s">
        <v>362</v>
      </c>
      <c r="F151" s="20" t="s">
        <v>21</v>
      </c>
      <c r="G151" s="66">
        <v>1962</v>
      </c>
      <c r="H151" s="21" t="s">
        <v>353</v>
      </c>
      <c r="I151" s="22">
        <v>0</v>
      </c>
      <c r="J151" s="22">
        <v>7.76</v>
      </c>
      <c r="K151" s="22">
        <v>7.52</v>
      </c>
      <c r="L151" s="22">
        <v>7.28</v>
      </c>
      <c r="M151" s="58">
        <f t="shared" si="10"/>
        <v>7.76</v>
      </c>
      <c r="N151" s="22">
        <f>IF(OR(A151="DNS",A151="DNF",A151="DQ"),
0,
IF(OR(H151="SGF",H151="SGM",H151="SAF",H151="SAM"),
IF(COUNTIFS($H$7:$H$237,H151,$A$7:$A$237,"&lt;"&amp;A151)+1=1,10,
IF(COUNTIFS($H$7:$H$237,H151,$A$7:$A$237,"&lt;"&amp;A151)+1=2,8,
IF(COUNTIFS($H$7:$H$237,H151,$A$7:$A$237,"&lt;"&amp;A151)+1=3,6,
IF(COUNTIFS($H$7:$H$237,H151,$A$7:$A$237,"&lt;"&amp;A151)+1=4,4,
2)))),
IF(OR(H151="EF",H151="EM",H151="RF",H151="RM",H151="CF",H151="CM",H151="AF",H151="AM",H151="JF",H151="JM",H151="SF",H151="SM"),
IF(COUNTIFS($H$7:$H$237,H151,$A$7:$A$237,"&lt;"&amp;A151)+1&lt;=11,
40-(COUNTIFS($H$7:$H$237,H151,$A$7:$A$237,"&lt;"&amp;A151))*2,
IF(COUNTIFS($H$7:$H$237,H151,$A$7:$A$237,"&lt;"&amp;A151)+1&lt;=26,
20-(COUNTIFS($H$7:$H$237,H151,$A$7:$A$237,"&lt;"&amp;A151)-10),
5)),
IF(OR(H151="AAF",H151="AAM",H151="ABF",H151="ABM",H151="VAF",H151="VAM",H151="VBF",H151="VBM"),
IF(COUNTIFS($H$7:$H$237,H151,$A$7:$A$237,"&lt;"&amp;A151)+1&lt;=3,
20-(COUNTIFS($H$7:$H$237,H151,$A$7:$A$237,"&lt;"&amp;A151))*2,
IF(COUNTIFS($H$7:$H$237,H151,$A$7:$A$237,"&lt;"&amp;A151)+1&lt;=20,
15-(COUNTIFS($H$7:$H$237,H151,$A$7:$A$237,"&lt;"&amp;A151)-3),
3)),
""))))</f>
        <v>14</v>
      </c>
    </row>
    <row r="152" spans="1:14" x14ac:dyDescent="0.25">
      <c r="A152" s="22" t="s">
        <v>226</v>
      </c>
      <c r="B152" s="19">
        <v>3605366</v>
      </c>
      <c r="C152" s="20" t="s">
        <v>354</v>
      </c>
      <c r="D152" s="20" t="s">
        <v>220</v>
      </c>
      <c r="E152" s="20" t="s">
        <v>141</v>
      </c>
      <c r="F152" s="20" t="s">
        <v>21</v>
      </c>
      <c r="G152" s="66">
        <v>1963</v>
      </c>
      <c r="H152" s="21" t="s">
        <v>353</v>
      </c>
      <c r="I152" s="22">
        <v>0</v>
      </c>
      <c r="J152" s="22"/>
      <c r="K152" s="22"/>
      <c r="L152" s="30"/>
      <c r="M152" s="64" t="s">
        <v>226</v>
      </c>
      <c r="N152" s="65">
        <f>IF(OR(A152="DNS",A152="DNF",A152="DQ"),
0,
IF(OR(H152="SGF",H152="SGM",H152="SAF",H152="SAM"),
IF(COUNTIFS($H$7:$H$237,H152,$A$7:$A$237,"&lt;"&amp;A152)+1=1,10,
IF(COUNTIFS($H$7:$H$237,H152,$A$7:$A$237,"&lt;"&amp;A152)+1=2,8,
IF(COUNTIFS($H$7:$H$237,H152,$A$7:$A$237,"&lt;"&amp;A152)+1=3,6,
IF(COUNTIFS($H$7:$H$237,H152,$A$7:$A$237,"&lt;"&amp;A152)+1=4,4,
2)))),
IF(OR(H152="EF",H152="EM",H152="RF",H152="RM",H152="CF",H152="CM",H152="AF",H152="AM",H152="JF",H152="JM",H152="SF",H152="SM"),
IF(COUNTIFS($H$7:$H$237,H152,$A$7:$A$237,"&lt;"&amp;A152)+1&lt;=11,
40-(COUNTIFS($H$7:$H$237,H152,$A$7:$A$237,"&lt;"&amp;A152))*2,
IF(COUNTIFS($H$7:$H$237,H152,$A$7:$A$237,"&lt;"&amp;A152)+1&lt;=26,
20-(COUNTIFS($H$7:$H$237,H152,$A$7:$A$237,"&lt;"&amp;A152)-10),
5)),
IF(OR(H152="AAF",H152="AAM",H152="ABF",H152="ABM",H152="VAF",H152="VAM",H152="VBF",H152="VBM"),
IF(COUNTIFS($H$7:$H$237,H152,$A$7:$A$237,"&lt;"&amp;A152)+1&lt;=3,
20-(COUNTIFS($H$7:$H$237,H152,$A$7:$A$237,"&lt;"&amp;A152))*2,
IF(COUNTIFS($H$7:$H$237,H152,$A$7:$A$237,"&lt;"&amp;A152)+1&lt;=20,
15-(COUNTIFS($H$7:$H$237,H152,$A$7:$A$237,"&lt;"&amp;A152)-3),
3)),
""))))</f>
        <v>0</v>
      </c>
    </row>
    <row r="153" spans="1:14" ht="18.75" x14ac:dyDescent="0.3">
      <c r="A153" s="53" t="s">
        <v>0</v>
      </c>
      <c r="B153" s="54"/>
      <c r="C153" s="54"/>
      <c r="D153" s="55"/>
      <c r="E153" s="56" t="s">
        <v>729</v>
      </c>
      <c r="F153" s="6"/>
      <c r="G153" s="6"/>
      <c r="H153" s="40"/>
      <c r="I153" s="6"/>
      <c r="J153" s="6"/>
      <c r="K153" s="6"/>
      <c r="L153" s="8"/>
      <c r="M153" s="60"/>
      <c r="N153" s="8"/>
    </row>
    <row r="154" spans="1:14" ht="18.75" x14ac:dyDescent="0.3">
      <c r="A154" s="34" t="s">
        <v>2</v>
      </c>
      <c r="B154" s="2"/>
      <c r="C154" s="2"/>
      <c r="D154" s="3"/>
      <c r="E154" s="43" t="s">
        <v>292</v>
      </c>
      <c r="F154" s="6"/>
      <c r="G154" s="6"/>
      <c r="H154" s="40"/>
      <c r="I154" s="6"/>
      <c r="J154" s="6"/>
      <c r="K154" s="6"/>
      <c r="L154" s="8"/>
      <c r="M154" s="8"/>
      <c r="N154" s="8"/>
    </row>
    <row r="155" spans="1:14" x14ac:dyDescent="0.25">
      <c r="A155" s="10"/>
      <c r="B155" s="11"/>
      <c r="C155" s="10"/>
      <c r="D155" s="10"/>
      <c r="E155" s="10"/>
      <c r="F155" s="10"/>
      <c r="G155" s="10"/>
      <c r="H155" s="11"/>
      <c r="I155" s="10"/>
      <c r="J155" s="10"/>
      <c r="K155" s="10"/>
      <c r="L155" s="10"/>
      <c r="M155" s="10"/>
      <c r="N155" s="10"/>
    </row>
    <row r="156" spans="1:14" x14ac:dyDescent="0.25">
      <c r="A156" s="14" t="s">
        <v>4</v>
      </c>
      <c r="B156" s="15" t="s">
        <v>5</v>
      </c>
      <c r="C156" s="14" t="s">
        <v>6</v>
      </c>
      <c r="D156" s="14" t="s">
        <v>7</v>
      </c>
      <c r="E156" s="14" t="s">
        <v>8</v>
      </c>
      <c r="F156" s="14" t="s">
        <v>9</v>
      </c>
      <c r="G156" s="14" t="s">
        <v>10</v>
      </c>
      <c r="H156" s="15" t="s">
        <v>11</v>
      </c>
      <c r="I156" s="14"/>
      <c r="J156" s="14" t="s">
        <v>692</v>
      </c>
      <c r="K156" s="14" t="s">
        <v>693</v>
      </c>
      <c r="L156" s="14" t="s">
        <v>694</v>
      </c>
      <c r="M156" s="14"/>
      <c r="N156" s="14" t="s">
        <v>17</v>
      </c>
    </row>
    <row r="157" spans="1:14" x14ac:dyDescent="0.25">
      <c r="A157" s="22">
        <v>1</v>
      </c>
      <c r="B157" s="19">
        <v>3604976</v>
      </c>
      <c r="C157" s="20" t="s">
        <v>713</v>
      </c>
      <c r="D157" s="20" t="s">
        <v>714</v>
      </c>
      <c r="E157" s="20" t="s">
        <v>60</v>
      </c>
      <c r="F157" s="20" t="s">
        <v>21</v>
      </c>
      <c r="G157" s="66">
        <v>2008</v>
      </c>
      <c r="H157" s="21" t="s">
        <v>292</v>
      </c>
      <c r="I157" s="22">
        <v>0</v>
      </c>
      <c r="J157" s="22">
        <v>10.19</v>
      </c>
      <c r="K157" s="22" t="s">
        <v>736</v>
      </c>
      <c r="L157" s="22" t="s">
        <v>736</v>
      </c>
      <c r="M157" s="57">
        <f t="shared" ref="M157:M162" si="11">MAX(J157:L157)</f>
        <v>10.19</v>
      </c>
      <c r="N157" s="22">
        <f>IF(OR(A157="DNS",A157="DNF",A157="DQ"),
0,
IF(OR(H157="SGF",H157="SGM",H157="SAF",H157="SAM"),
IF(COUNTIFS($H$7:$H$237,H157,$A$7:$A$237,"&lt;"&amp;A157)+1=1,10,
IF(COUNTIFS($H$7:$H$237,H157,$A$7:$A$237,"&lt;"&amp;A157)+1=2,8,
IF(COUNTIFS($H$7:$H$237,H157,$A$7:$A$237,"&lt;"&amp;A157)+1=3,6,
IF(COUNTIFS($H$7:$H$237,H157,$A$7:$A$237,"&lt;"&amp;A157)+1=4,4,
2)))),
IF(OR(H157="EF",H157="EM",H157="RF",H157="RM",H157="CF",H157="CM",H157="AF",H157="AM",H157="JF",H157="JM",H157="SF",H157="SM"),
IF(COUNTIFS($H$7:$H$237,H157,$A$7:$A$237,"&lt;"&amp;A157)+1&lt;=11,
40-(COUNTIFS($H$7:$H$237,H157,$A$7:$A$237,"&lt;"&amp;A157))*2,
IF(COUNTIFS($H$7:$H$237,H157,$A$7:$A$237,"&lt;"&amp;A157)+1&lt;=26,
20-(COUNTIFS($H$7:$H$237,H157,$A$7:$A$237,"&lt;"&amp;A157)-10),
5)),
IF(OR(H157="AAF",H157="AAM",H157="ABF",H157="ABM",H157="VAF",H157="VAM",H157="VBF",H157="VBM"),
IF(COUNTIFS($H$7:$H$237,H157,$A$7:$A$237,"&lt;"&amp;A157)+1&lt;=3,
20-(COUNTIFS($H$7:$H$237,H157,$A$7:$A$237,"&lt;"&amp;A157))*2,
IF(COUNTIFS($H$7:$H$237,H157,$A$7:$A$237,"&lt;"&amp;A157)+1&lt;=20,
15-(COUNTIFS($H$7:$H$237,H157,$A$7:$A$237,"&lt;"&amp;A157)-3),
3)),
""))))</f>
        <v>40</v>
      </c>
    </row>
    <row r="158" spans="1:14" x14ac:dyDescent="0.25">
      <c r="A158" s="22">
        <v>2</v>
      </c>
      <c r="B158" s="19">
        <v>3603837</v>
      </c>
      <c r="C158" s="20" t="s">
        <v>712</v>
      </c>
      <c r="D158" s="20" t="s">
        <v>71</v>
      </c>
      <c r="E158" s="20" t="s">
        <v>43</v>
      </c>
      <c r="F158" s="20" t="s">
        <v>21</v>
      </c>
      <c r="G158" s="66">
        <v>2007</v>
      </c>
      <c r="H158" s="21" t="s">
        <v>292</v>
      </c>
      <c r="I158" s="22">
        <v>0</v>
      </c>
      <c r="J158" s="22">
        <v>8.59</v>
      </c>
      <c r="K158" s="22">
        <v>9.3800000000000008</v>
      </c>
      <c r="L158" s="22">
        <v>9.5299999999999994</v>
      </c>
      <c r="M158" s="57">
        <f t="shared" si="11"/>
        <v>9.5299999999999994</v>
      </c>
      <c r="N158" s="22">
        <f>IF(OR(A158="DNS",A158="DNF",A158="DQ"),
0,
IF(OR(H158="SGF",H158="SGM",H158="SAF",H158="SAM"),
IF(COUNTIFS($H$7:$H$237,H158,$A$7:$A$237,"&lt;"&amp;A158)+1=1,10,
IF(COUNTIFS($H$7:$H$237,H158,$A$7:$A$237,"&lt;"&amp;A158)+1=2,8,
IF(COUNTIFS($H$7:$H$237,H158,$A$7:$A$237,"&lt;"&amp;A158)+1=3,6,
IF(COUNTIFS($H$7:$H$237,H158,$A$7:$A$237,"&lt;"&amp;A158)+1=4,4,
2)))),
IF(OR(H158="EF",H158="EM",H158="RF",H158="RM",H158="CF",H158="CM",H158="AF",H158="AM",H158="JF",H158="JM",H158="SF",H158="SM"),
IF(COUNTIFS($H$7:$H$237,H158,$A$7:$A$237,"&lt;"&amp;A158)+1&lt;=11,
40-(COUNTIFS($H$7:$H$237,H158,$A$7:$A$237,"&lt;"&amp;A158))*2,
IF(COUNTIFS($H$7:$H$237,H158,$A$7:$A$237,"&lt;"&amp;A158)+1&lt;=26,
20-(COUNTIFS($H$7:$H$237,H158,$A$7:$A$237,"&lt;"&amp;A158)-10),
5)),
IF(OR(H158="AAF",H158="AAM",H158="ABF",H158="ABM",H158="VAF",H158="VAM",H158="VBF",H158="VBM"),
IF(COUNTIFS($H$7:$H$237,H158,$A$7:$A$237,"&lt;"&amp;A158)+1&lt;=3,
20-(COUNTIFS($H$7:$H$237,H158,$A$7:$A$237,"&lt;"&amp;A158))*2,
IF(COUNTIFS($H$7:$H$237,H158,$A$7:$A$237,"&lt;"&amp;A158)+1&lt;=20,
15-(COUNTIFS($H$7:$H$237,H158,$A$7:$A$237,"&lt;"&amp;A158)-3),
3)),
""))))</f>
        <v>36</v>
      </c>
    </row>
    <row r="159" spans="1:14" x14ac:dyDescent="0.25">
      <c r="A159" s="22">
        <v>3</v>
      </c>
      <c r="B159" s="19">
        <v>3607132</v>
      </c>
      <c r="C159" s="20" t="s">
        <v>295</v>
      </c>
      <c r="D159" s="20" t="s">
        <v>296</v>
      </c>
      <c r="E159" s="20" t="s">
        <v>20</v>
      </c>
      <c r="F159" s="20" t="s">
        <v>21</v>
      </c>
      <c r="G159" s="66">
        <v>2008</v>
      </c>
      <c r="H159" s="21" t="s">
        <v>292</v>
      </c>
      <c r="I159" s="22">
        <v>0</v>
      </c>
      <c r="J159" s="22">
        <v>6.65</v>
      </c>
      <c r="K159" s="22">
        <v>5.98</v>
      </c>
      <c r="L159" s="22">
        <v>7.22</v>
      </c>
      <c r="M159" s="57">
        <f t="shared" si="11"/>
        <v>7.22</v>
      </c>
      <c r="N159" s="22">
        <f>IF(OR(A159="DNS",A159="DNF",A159="DQ"),
0,
IF(OR(H159="SGF",H159="SGM",H159="SAF",H159="SAM"),
IF(COUNTIFS($H$7:$H$237,H159,$A$7:$A$237,"&lt;"&amp;A159)+1=1,10,
IF(COUNTIFS($H$7:$H$237,H159,$A$7:$A$237,"&lt;"&amp;A159)+1=2,8,
IF(COUNTIFS($H$7:$H$237,H159,$A$7:$A$237,"&lt;"&amp;A159)+1=3,6,
IF(COUNTIFS($H$7:$H$237,H159,$A$7:$A$237,"&lt;"&amp;A159)+1=4,4,
2)))),
IF(OR(H159="EF",H159="EM",H159="RF",H159="RM",H159="CF",H159="CM",H159="AF",H159="AM",H159="JF",H159="JM",H159="SF",H159="SM"),
IF(COUNTIFS($H$7:$H$237,H159,$A$7:$A$237,"&lt;"&amp;A159)+1&lt;=11,
40-(COUNTIFS($H$7:$H$237,H159,$A$7:$A$237,"&lt;"&amp;A159))*2,
IF(COUNTIFS($H$7:$H$237,H159,$A$7:$A$237,"&lt;"&amp;A159)+1&lt;=26,
20-(COUNTIFS($H$7:$H$237,H159,$A$7:$A$237,"&lt;"&amp;A159)-10),
5)),
IF(OR(H159="AAF",H159="AAM",H159="ABF",H159="ABM",H159="VAF",H159="VAM",H159="VBF",H159="VBM"),
IF(COUNTIFS($H$7:$H$237,H159,$A$7:$A$237,"&lt;"&amp;A159)+1&lt;=3,
20-(COUNTIFS($H$7:$H$237,H159,$A$7:$A$237,"&lt;"&amp;A159))*2,
IF(COUNTIFS($H$7:$H$237,H159,$A$7:$A$237,"&lt;"&amp;A159)+1&lt;=20,
15-(COUNTIFS($H$7:$H$237,H159,$A$7:$A$237,"&lt;"&amp;A159)-3),
3)),
""))))</f>
        <v>32</v>
      </c>
    </row>
    <row r="160" spans="1:14" x14ac:dyDescent="0.25">
      <c r="A160" s="22">
        <v>4</v>
      </c>
      <c r="B160" s="19">
        <v>3604420</v>
      </c>
      <c r="C160" s="20" t="s">
        <v>715</v>
      </c>
      <c r="D160" s="20" t="s">
        <v>716</v>
      </c>
      <c r="E160" s="20" t="s">
        <v>20</v>
      </c>
      <c r="F160" s="20" t="s">
        <v>21</v>
      </c>
      <c r="G160" s="66">
        <v>2008</v>
      </c>
      <c r="H160" s="21" t="s">
        <v>292</v>
      </c>
      <c r="I160" s="22">
        <v>0</v>
      </c>
      <c r="J160" s="22">
        <v>6.5</v>
      </c>
      <c r="K160" s="22">
        <v>6.9</v>
      </c>
      <c r="L160" s="22">
        <v>6.44</v>
      </c>
      <c r="M160" s="57">
        <f t="shared" si="11"/>
        <v>6.9</v>
      </c>
      <c r="N160" s="22">
        <f>IF(OR(A160="DNS",A160="DNF",A160="DQ"),
0,
IF(OR(H160="SGF",H160="SGM",H160="SAF",H160="SAM"),
IF(COUNTIFS($H$7:$H$237,H160,$A$7:$A$237,"&lt;"&amp;A160)+1=1,10,
IF(COUNTIFS($H$7:$H$237,H160,$A$7:$A$237,"&lt;"&amp;A160)+1=2,8,
IF(COUNTIFS($H$7:$H$237,H160,$A$7:$A$237,"&lt;"&amp;A160)+1=3,6,
IF(COUNTIFS($H$7:$H$237,H160,$A$7:$A$237,"&lt;"&amp;A160)+1=4,4,
2)))),
IF(OR(H160="EF",H160="EM",H160="RF",H160="RM",H160="CF",H160="CM",H160="AF",H160="AM",H160="JF",H160="JM",H160="SF",H160="SM"),
IF(COUNTIFS($H$7:$H$237,H160,$A$7:$A$237,"&lt;"&amp;A160)+1&lt;=11,
40-(COUNTIFS($H$7:$H$237,H160,$A$7:$A$237,"&lt;"&amp;A160))*2,
IF(COUNTIFS($H$7:$H$237,H160,$A$7:$A$237,"&lt;"&amp;A160)+1&lt;=26,
20-(COUNTIFS($H$7:$H$237,H160,$A$7:$A$237,"&lt;"&amp;A160)-10),
5)),
IF(OR(H160="AAF",H160="AAM",H160="ABF",H160="ABM",H160="VAF",H160="VAM",H160="VBF",H160="VBM"),
IF(COUNTIFS($H$7:$H$237,H160,$A$7:$A$237,"&lt;"&amp;A160)+1&lt;=3,
20-(COUNTIFS($H$7:$H$237,H160,$A$7:$A$237,"&lt;"&amp;A160))*2,
IF(COUNTIFS($H$7:$H$237,H160,$A$7:$A$237,"&lt;"&amp;A160)+1&lt;=20,
15-(COUNTIFS($H$7:$H$237,H160,$A$7:$A$237,"&lt;"&amp;A160)-3),
3)),
""))))</f>
        <v>28</v>
      </c>
    </row>
    <row r="161" spans="1:14" x14ac:dyDescent="0.25">
      <c r="A161" s="22">
        <v>5</v>
      </c>
      <c r="B161" s="19">
        <v>3603821</v>
      </c>
      <c r="C161" s="20" t="s">
        <v>656</v>
      </c>
      <c r="D161" s="20" t="s">
        <v>57</v>
      </c>
      <c r="E161" s="20" t="s">
        <v>43</v>
      </c>
      <c r="F161" s="20" t="s">
        <v>21</v>
      </c>
      <c r="G161" s="66">
        <v>2007</v>
      </c>
      <c r="H161" s="21" t="s">
        <v>292</v>
      </c>
      <c r="I161" s="22">
        <v>0</v>
      </c>
      <c r="J161" s="22">
        <v>5.99</v>
      </c>
      <c r="K161" s="22">
        <v>6.3</v>
      </c>
      <c r="L161" s="22">
        <v>6.47</v>
      </c>
      <c r="M161" s="57">
        <f t="shared" si="11"/>
        <v>6.47</v>
      </c>
      <c r="N161" s="22">
        <f>IF(OR(A161="DNS",A161="DNF",A161="DQ"),
0,
IF(OR(H161="SGF",H161="SGM",H161="SAF",H161="SAM"),
IF(COUNTIFS($H$7:$H$237,H161,$A$7:$A$237,"&lt;"&amp;A161)+1=1,10,
IF(COUNTIFS($H$7:$H$237,H161,$A$7:$A$237,"&lt;"&amp;A161)+1=2,8,
IF(COUNTIFS($H$7:$H$237,H161,$A$7:$A$237,"&lt;"&amp;A161)+1=3,6,
IF(COUNTIFS($H$7:$H$237,H161,$A$7:$A$237,"&lt;"&amp;A161)+1=4,4,
2)))),
IF(OR(H161="EF",H161="EM",H161="RF",H161="RM",H161="CF",H161="CM",H161="AF",H161="AM",H161="JF",H161="JM",H161="SF",H161="SM"),
IF(COUNTIFS($H$7:$H$237,H161,$A$7:$A$237,"&lt;"&amp;A161)+1&lt;=11,
40-(COUNTIFS($H$7:$H$237,H161,$A$7:$A$237,"&lt;"&amp;A161))*2,
IF(COUNTIFS($H$7:$H$237,H161,$A$7:$A$237,"&lt;"&amp;A161)+1&lt;=26,
20-(COUNTIFS($H$7:$H$237,H161,$A$7:$A$237,"&lt;"&amp;A161)-10),
5)),
IF(OR(H161="AAF",H161="AAM",H161="ABF",H161="ABM",H161="VAF",H161="VAM",H161="VBF",H161="VBM"),
IF(COUNTIFS($H$7:$H$237,H161,$A$7:$A$237,"&lt;"&amp;A161)+1&lt;=3,
20-(COUNTIFS($H$7:$H$237,H161,$A$7:$A$237,"&lt;"&amp;A161))*2,
IF(COUNTIFS($H$7:$H$237,H161,$A$7:$A$237,"&lt;"&amp;A161)+1&lt;=20,
15-(COUNTIFS($H$7:$H$237,H161,$A$7:$A$237,"&lt;"&amp;A161)-3),
3)),
""))))</f>
        <v>24</v>
      </c>
    </row>
    <row r="162" spans="1:14" x14ac:dyDescent="0.25">
      <c r="A162" s="22">
        <v>6</v>
      </c>
      <c r="B162" s="19">
        <v>3604449</v>
      </c>
      <c r="C162" s="20" t="s">
        <v>543</v>
      </c>
      <c r="D162" s="20" t="s">
        <v>528</v>
      </c>
      <c r="E162" s="20" t="s">
        <v>20</v>
      </c>
      <c r="F162" s="20" t="s">
        <v>21</v>
      </c>
      <c r="G162" s="66">
        <v>2007</v>
      </c>
      <c r="H162" s="21" t="s">
        <v>292</v>
      </c>
      <c r="I162" s="22">
        <v>0</v>
      </c>
      <c r="J162" s="22">
        <v>5.38</v>
      </c>
      <c r="K162" s="22">
        <v>5.73</v>
      </c>
      <c r="L162" s="22">
        <v>5.36</v>
      </c>
      <c r="M162" s="57">
        <f t="shared" si="11"/>
        <v>5.73</v>
      </c>
      <c r="N162" s="22">
        <f>IF(OR(A162="DNS",A162="DNF",A162="DQ"),
0,
IF(OR(H162="SGF",H162="SGM",H162="SAF",H162="SAM"),
IF(COUNTIFS($H$7:$H$237,H162,$A$7:$A$237,"&lt;"&amp;A162)+1=1,10,
IF(COUNTIFS($H$7:$H$237,H162,$A$7:$A$237,"&lt;"&amp;A162)+1=2,8,
IF(COUNTIFS($H$7:$H$237,H162,$A$7:$A$237,"&lt;"&amp;A162)+1=3,6,
IF(COUNTIFS($H$7:$H$237,H162,$A$7:$A$237,"&lt;"&amp;A162)+1=4,4,
2)))),
IF(OR(H162="EF",H162="EM",H162="RF",H162="RM",H162="CF",H162="CM",H162="AF",H162="AM",H162="JF",H162="JM",H162="SF",H162="SM"),
IF(COUNTIFS($H$7:$H$237,H162,$A$7:$A$237,"&lt;"&amp;A162)+1&lt;=11,
40-(COUNTIFS($H$7:$H$237,H162,$A$7:$A$237,"&lt;"&amp;A162))*2,
IF(COUNTIFS($H$7:$H$237,H162,$A$7:$A$237,"&lt;"&amp;A162)+1&lt;=26,
20-(COUNTIFS($H$7:$H$237,H162,$A$7:$A$237,"&lt;"&amp;A162)-10),
5)),
IF(OR(H162="AAF",H162="AAM",H162="ABF",H162="ABM",H162="VAF",H162="VAM",H162="VBF",H162="VBM"),
IF(COUNTIFS($H$7:$H$237,H162,$A$7:$A$237,"&lt;"&amp;A162)+1&lt;=3,
20-(COUNTIFS($H$7:$H$237,H162,$A$7:$A$237,"&lt;"&amp;A162))*2,
IF(COUNTIFS($H$7:$H$237,H162,$A$7:$A$237,"&lt;"&amp;A162)+1&lt;=20,
15-(COUNTIFS($H$7:$H$237,H162,$A$7:$A$237,"&lt;"&amp;A162)-3),
3)),
""))))</f>
        <v>22</v>
      </c>
    </row>
    <row r="163" spans="1:14" ht="18.75" x14ac:dyDescent="0.3">
      <c r="A163" s="53" t="s">
        <v>0</v>
      </c>
      <c r="B163" s="54"/>
      <c r="C163" s="54"/>
      <c r="D163" s="55"/>
      <c r="E163" s="56" t="s">
        <v>729</v>
      </c>
      <c r="F163" s="6"/>
      <c r="G163" s="6"/>
      <c r="H163" s="40"/>
      <c r="I163" s="6"/>
      <c r="J163" s="6"/>
      <c r="K163" s="6"/>
      <c r="L163" s="8"/>
      <c r="M163" s="8"/>
      <c r="N163" s="8"/>
    </row>
    <row r="164" spans="1:14" ht="18.75" x14ac:dyDescent="0.3">
      <c r="A164" s="34" t="s">
        <v>2</v>
      </c>
      <c r="B164" s="2"/>
      <c r="C164" s="2"/>
      <c r="D164" s="3"/>
      <c r="E164" s="43" t="s">
        <v>498</v>
      </c>
      <c r="F164" s="6"/>
      <c r="G164" s="6"/>
      <c r="H164" s="40"/>
      <c r="I164" s="6"/>
      <c r="J164" s="6"/>
      <c r="K164" s="6"/>
      <c r="L164" s="8"/>
      <c r="M164" s="8"/>
      <c r="N164" s="8"/>
    </row>
    <row r="165" spans="1:14" x14ac:dyDescent="0.25">
      <c r="A165" s="14" t="s">
        <v>4</v>
      </c>
      <c r="B165" s="15" t="s">
        <v>5</v>
      </c>
      <c r="C165" s="14" t="s">
        <v>6</v>
      </c>
      <c r="D165" s="14" t="s">
        <v>7</v>
      </c>
      <c r="E165" s="14" t="s">
        <v>8</v>
      </c>
      <c r="F165" s="14" t="s">
        <v>9</v>
      </c>
      <c r="G165" s="14" t="s">
        <v>10</v>
      </c>
      <c r="H165" s="15" t="s">
        <v>11</v>
      </c>
      <c r="I165" s="14"/>
      <c r="J165" s="14" t="s">
        <v>692</v>
      </c>
      <c r="K165" s="14" t="s">
        <v>693</v>
      </c>
      <c r="L165" s="14" t="s">
        <v>694</v>
      </c>
      <c r="M165" s="14"/>
      <c r="N165" s="14" t="s">
        <v>17</v>
      </c>
    </row>
    <row r="166" spans="1:14" x14ac:dyDescent="0.25">
      <c r="A166" s="22" t="s">
        <v>80</v>
      </c>
      <c r="B166" s="19">
        <v>3203030</v>
      </c>
      <c r="C166" s="20" t="s">
        <v>737</v>
      </c>
      <c r="D166" s="20" t="s">
        <v>738</v>
      </c>
      <c r="E166" s="20" t="s">
        <v>72</v>
      </c>
      <c r="F166" s="20" t="s">
        <v>26</v>
      </c>
      <c r="G166" s="66">
        <v>1985</v>
      </c>
      <c r="H166" s="21" t="s">
        <v>498</v>
      </c>
      <c r="I166" s="22">
        <v>0</v>
      </c>
      <c r="J166" s="22" t="s">
        <v>80</v>
      </c>
      <c r="K166" s="22"/>
      <c r="L166" s="22"/>
      <c r="M166" s="57">
        <f>MAX(K166:L166)</f>
        <v>0</v>
      </c>
      <c r="N166" s="22"/>
    </row>
    <row r="167" spans="1:14" ht="18.75" x14ac:dyDescent="0.3">
      <c r="A167" s="53" t="s">
        <v>0</v>
      </c>
      <c r="B167" s="54"/>
      <c r="C167" s="54"/>
      <c r="D167" s="55"/>
      <c r="E167" s="56" t="s">
        <v>729</v>
      </c>
      <c r="F167" s="6"/>
      <c r="G167" s="6"/>
      <c r="H167" s="40"/>
      <c r="I167" s="6"/>
      <c r="J167" s="6"/>
      <c r="K167" s="6"/>
      <c r="L167" s="8"/>
      <c r="M167" s="8"/>
      <c r="N167" s="8"/>
    </row>
    <row r="168" spans="1:14" ht="18.75" x14ac:dyDescent="0.3">
      <c r="A168" s="34" t="s">
        <v>2</v>
      </c>
      <c r="B168" s="2"/>
      <c r="C168" s="2"/>
      <c r="D168" s="3"/>
      <c r="E168" s="43" t="s">
        <v>312</v>
      </c>
      <c r="F168" s="6"/>
      <c r="G168" s="6"/>
      <c r="H168" s="40"/>
      <c r="I168" s="6"/>
      <c r="J168" s="6"/>
      <c r="K168" s="6"/>
      <c r="L168" s="8"/>
      <c r="M168" s="8"/>
      <c r="N168" s="8"/>
    </row>
    <row r="169" spans="1:14" x14ac:dyDescent="0.25">
      <c r="A169" s="14" t="s">
        <v>4</v>
      </c>
      <c r="B169" s="15" t="s">
        <v>5</v>
      </c>
      <c r="C169" s="14" t="s">
        <v>6</v>
      </c>
      <c r="D169" s="14" t="s">
        <v>7</v>
      </c>
      <c r="E169" s="14" t="s">
        <v>8</v>
      </c>
      <c r="F169" s="14" t="s">
        <v>9</v>
      </c>
      <c r="G169" s="14" t="s">
        <v>10</v>
      </c>
      <c r="H169" s="15" t="s">
        <v>11</v>
      </c>
      <c r="I169" s="14"/>
      <c r="J169" s="14" t="s">
        <v>692</v>
      </c>
      <c r="K169" s="14" t="s">
        <v>693</v>
      </c>
      <c r="L169" s="14" t="s">
        <v>694</v>
      </c>
      <c r="M169" s="14"/>
      <c r="N169" s="14" t="s">
        <v>17</v>
      </c>
    </row>
    <row r="170" spans="1:14" x14ac:dyDescent="0.25">
      <c r="A170" s="22">
        <v>1</v>
      </c>
      <c r="B170" s="19">
        <v>3118072</v>
      </c>
      <c r="C170" s="20" t="s">
        <v>739</v>
      </c>
      <c r="D170" s="20" t="s">
        <v>740</v>
      </c>
      <c r="E170" s="20" t="s">
        <v>324</v>
      </c>
      <c r="F170" s="20" t="s">
        <v>31</v>
      </c>
      <c r="G170" s="66">
        <v>1976</v>
      </c>
      <c r="H170" s="21" t="s">
        <v>312</v>
      </c>
      <c r="I170" s="22">
        <v>0</v>
      </c>
      <c r="J170" s="22">
        <v>8.9600000000000009</v>
      </c>
      <c r="K170" s="22">
        <v>8.57</v>
      </c>
      <c r="L170" s="22">
        <v>7.94</v>
      </c>
      <c r="M170" s="22">
        <v>8.9600000000000009</v>
      </c>
      <c r="N170" s="22">
        <f>IF(OR(A170="DNS",A170="DNF",A170="DQ"),
0,
IF(OR(H170="SGF",H170="SGM",H170="SAF",H170="SAM"),
IF(COUNTIFS($H$7:$H$237,H170,$A$7:$A$237,"&lt;"&amp;A170)+1=1,10,
IF(COUNTIFS($H$7:$H$237,H170,$A$7:$A$237,"&lt;"&amp;A170)+1=2,8,
IF(COUNTIFS($H$7:$H$237,H170,$A$7:$A$237,"&lt;"&amp;A170)+1=3,6,
IF(COUNTIFS($H$7:$H$237,H170,$A$7:$A$237,"&lt;"&amp;A170)+1=4,4,
2)))),
IF(OR(H170="EF",H170="EM",H170="RF",H170="RM",H170="CF",H170="CM",H170="AF",H170="AM",H170="JF",H170="JM",H170="SF",H170="SM"),
IF(COUNTIFS($H$7:$H$237,H170,$A$7:$A$237,"&lt;"&amp;A170)+1&lt;=11,
40-(COUNTIFS($H$7:$H$237,H170,$A$7:$A$237,"&lt;"&amp;A170))*2,
IF(COUNTIFS($H$7:$H$237,H170,$A$7:$A$237,"&lt;"&amp;A170)+1&lt;=26,
20-(COUNTIFS($H$7:$H$237,H170,$A$7:$A$237,"&lt;"&amp;A170)-10),
5)),
IF(OR(H170="AAF",H170="AAM",H170="ABF",H170="ABM",H170="VAF",H170="VAM",H170="VBF",H170="VBM"),
IF(COUNTIFS($H$7:$H$237,H170,$A$7:$A$237,"&lt;"&amp;A170)+1&lt;=3,
20-(COUNTIFS($H$7:$H$237,H170,$A$7:$A$237,"&lt;"&amp;A170))*2,
IF(COUNTIFS($H$7:$H$237,H170,$A$7:$A$237,"&lt;"&amp;A170)+1&lt;=20,
15-(COUNTIFS($H$7:$H$237,H170,$A$7:$A$237,"&lt;"&amp;A170)-3),
3)),
""))))</f>
        <v>20</v>
      </c>
    </row>
    <row r="171" spans="1:14" x14ac:dyDescent="0.25">
      <c r="A171" s="22">
        <v>2</v>
      </c>
      <c r="B171" s="19">
        <v>3603312</v>
      </c>
      <c r="C171" s="20" t="s">
        <v>503</v>
      </c>
      <c r="D171" s="20" t="s">
        <v>178</v>
      </c>
      <c r="E171" s="20" t="s">
        <v>20</v>
      </c>
      <c r="F171" s="20" t="s">
        <v>21</v>
      </c>
      <c r="G171" s="66">
        <v>1978</v>
      </c>
      <c r="H171" s="21" t="s">
        <v>312</v>
      </c>
      <c r="I171" s="22">
        <v>0</v>
      </c>
      <c r="J171" s="22">
        <v>6.49</v>
      </c>
      <c r="K171" s="22">
        <v>6.59</v>
      </c>
      <c r="L171" s="22">
        <v>6.17</v>
      </c>
      <c r="M171" s="22">
        <v>6.59</v>
      </c>
      <c r="N171" s="22">
        <v>18</v>
      </c>
    </row>
    <row r="172" spans="1:14" ht="18.75" x14ac:dyDescent="0.3">
      <c r="A172" s="1" t="s">
        <v>0</v>
      </c>
      <c r="B172" s="2"/>
      <c r="C172" s="2"/>
      <c r="D172" s="3"/>
      <c r="E172" s="25" t="s">
        <v>729</v>
      </c>
      <c r="F172" s="6"/>
      <c r="G172" s="6"/>
      <c r="H172" s="7"/>
      <c r="I172" s="6"/>
      <c r="J172" s="6"/>
      <c r="K172" s="6"/>
      <c r="L172" s="8"/>
      <c r="M172" s="8"/>
      <c r="N172" s="8"/>
    </row>
    <row r="173" spans="1:14" ht="18.75" x14ac:dyDescent="0.3">
      <c r="A173" s="34" t="s">
        <v>2</v>
      </c>
      <c r="B173" s="2"/>
      <c r="C173" s="2"/>
      <c r="D173" s="3"/>
      <c r="E173" s="43" t="s">
        <v>318</v>
      </c>
      <c r="F173" s="6"/>
      <c r="G173" s="6"/>
      <c r="H173" s="7"/>
      <c r="I173" s="6"/>
      <c r="J173" s="6"/>
      <c r="K173" s="6"/>
      <c r="L173" s="8"/>
      <c r="M173" s="8"/>
      <c r="N173" s="8"/>
    </row>
    <row r="174" spans="1:14" x14ac:dyDescent="0.25">
      <c r="A174" s="14" t="s">
        <v>4</v>
      </c>
      <c r="B174" s="15" t="s">
        <v>5</v>
      </c>
      <c r="C174" s="14" t="s">
        <v>6</v>
      </c>
      <c r="D174" s="14" t="s">
        <v>7</v>
      </c>
      <c r="E174" s="14" t="s">
        <v>8</v>
      </c>
      <c r="F174" s="14" t="s">
        <v>9</v>
      </c>
      <c r="G174" s="14" t="s">
        <v>10</v>
      </c>
      <c r="H174" s="16" t="s">
        <v>11</v>
      </c>
      <c r="I174" s="14"/>
      <c r="J174" s="14" t="s">
        <v>692</v>
      </c>
      <c r="K174" s="14" t="s">
        <v>693</v>
      </c>
      <c r="L174" s="14" t="s">
        <v>694</v>
      </c>
      <c r="M174" s="14"/>
      <c r="N174" s="14" t="s">
        <v>17</v>
      </c>
    </row>
    <row r="175" spans="1:14" x14ac:dyDescent="0.25">
      <c r="A175" s="22">
        <v>1</v>
      </c>
      <c r="B175" s="19">
        <v>3110907</v>
      </c>
      <c r="C175" s="20" t="s">
        <v>322</v>
      </c>
      <c r="D175" s="20" t="s">
        <v>323</v>
      </c>
      <c r="E175" s="20" t="s">
        <v>324</v>
      </c>
      <c r="F175" s="20" t="s">
        <v>31</v>
      </c>
      <c r="G175" s="66">
        <v>1965</v>
      </c>
      <c r="H175" s="21" t="s">
        <v>318</v>
      </c>
      <c r="I175" s="22">
        <v>0</v>
      </c>
      <c r="J175" s="22">
        <v>7.55</v>
      </c>
      <c r="K175" s="22">
        <v>6.89</v>
      </c>
      <c r="L175" s="22">
        <v>7.1</v>
      </c>
      <c r="M175" s="57">
        <f t="shared" ref="M175:M178" si="12">MAX(J175:L175)</f>
        <v>7.55</v>
      </c>
      <c r="N175" s="22">
        <f>IF(OR(A175="DNS",A175="DNF",A175="DQ"),
0,
IF(OR(H175="SGF",H175="SGM",H175="SAF",H175="SAM"),
IF(COUNTIFS($H$7:$H$237,H175,$A$7:$A$237,"&lt;"&amp;A175)+1=1,10,
IF(COUNTIFS($H$7:$H$237,H175,$A$7:$A$237,"&lt;"&amp;A175)+1=2,8,
IF(COUNTIFS($H$7:$H$237,H175,$A$7:$A$237,"&lt;"&amp;A175)+1=3,6,
IF(COUNTIFS($H$7:$H$237,H175,$A$7:$A$237,"&lt;"&amp;A175)+1=4,4,
2)))),
IF(OR(H175="EF",H175="EM",H175="RF",H175="RM",H175="CF",H175="CM",H175="AF",H175="AM",H175="JF",H175="JM",H175="SF",H175="SM"),
IF(COUNTIFS($H$7:$H$237,H175,$A$7:$A$237,"&lt;"&amp;A175)+1&lt;=11,
40-(COUNTIFS($H$7:$H$237,H175,$A$7:$A$237,"&lt;"&amp;A175))*2,
IF(COUNTIFS($H$7:$H$237,H175,$A$7:$A$237,"&lt;"&amp;A175)+1&lt;=26,
20-(COUNTIFS($H$7:$H$237,H175,$A$7:$A$237,"&lt;"&amp;A175)-10),
5)),
IF(OR(H175="AAF",H175="AAM",H175="ABF",H175="ABM",H175="VAF",H175="VAM",H175="VBF",H175="VBM"),
IF(COUNTIFS($H$7:$H$237,H175,$A$7:$A$237,"&lt;"&amp;A175)+1&lt;=3,
20-(COUNTIFS($H$7:$H$237,H175,$A$7:$A$237,"&lt;"&amp;A175))*2,
IF(COUNTIFS($H$7:$H$237,H175,$A$7:$A$237,"&lt;"&amp;A175)+1&lt;=20,
15-(COUNTIFS($H$7:$H$237,H175,$A$7:$A$237,"&lt;"&amp;A175)-3),
3)),
""))))</f>
        <v>20</v>
      </c>
    </row>
    <row r="176" spans="1:14" x14ac:dyDescent="0.25">
      <c r="A176" s="22">
        <v>2</v>
      </c>
      <c r="B176" s="19">
        <v>3600330</v>
      </c>
      <c r="C176" s="20" t="s">
        <v>519</v>
      </c>
      <c r="D176" s="20" t="s">
        <v>520</v>
      </c>
      <c r="E176" s="20" t="s">
        <v>34</v>
      </c>
      <c r="F176" s="20" t="s">
        <v>21</v>
      </c>
      <c r="G176" s="66">
        <v>1967</v>
      </c>
      <c r="H176" s="21" t="s">
        <v>318</v>
      </c>
      <c r="I176" s="22">
        <v>0</v>
      </c>
      <c r="J176" s="22">
        <v>6.08</v>
      </c>
      <c r="K176" s="22">
        <v>6.94</v>
      </c>
      <c r="L176" s="22">
        <v>6.03</v>
      </c>
      <c r="M176" s="57">
        <f t="shared" si="12"/>
        <v>6.94</v>
      </c>
      <c r="N176" s="22">
        <f>IF(OR(A176="DNS",A176="DNF",A176="DQ"),
0,
IF(OR(H176="SGF",H176="SGM",H176="SAF",H176="SAM"),
IF(COUNTIFS($H$7:$H$237,H176,$A$7:$A$237,"&lt;"&amp;A176)+1=1,10,
IF(COUNTIFS($H$7:$H$237,H176,$A$7:$A$237,"&lt;"&amp;A176)+1=2,8,
IF(COUNTIFS($H$7:$H$237,H176,$A$7:$A$237,"&lt;"&amp;A176)+1=3,6,
IF(COUNTIFS($H$7:$H$237,H176,$A$7:$A$237,"&lt;"&amp;A176)+1=4,4,
2)))),
IF(OR(H176="EF",H176="EM",H176="RF",H176="RM",H176="CF",H176="CM",H176="AF",H176="AM",H176="JF",H176="JM",H176="SF",H176="SM"),
IF(COUNTIFS($H$7:$H$237,H176,$A$7:$A$237,"&lt;"&amp;A176)+1&lt;=11,
40-(COUNTIFS($H$7:$H$237,H176,$A$7:$A$237,"&lt;"&amp;A176))*2,
IF(COUNTIFS($H$7:$H$237,H176,$A$7:$A$237,"&lt;"&amp;A176)+1&lt;=26,
20-(COUNTIFS($H$7:$H$237,H176,$A$7:$A$237,"&lt;"&amp;A176)-10),
5)),
IF(OR(H176="AAF",H176="AAM",H176="ABF",H176="ABM",H176="VAF",H176="VAM",H176="VBF",H176="VBM"),
IF(COUNTIFS($H$7:$H$237,H176,$A$7:$A$237,"&lt;"&amp;A176)+1&lt;=3,
20-(COUNTIFS($H$7:$H$237,H176,$A$7:$A$237,"&lt;"&amp;A176))*2,
IF(COUNTIFS($H$7:$H$237,H176,$A$7:$A$237,"&lt;"&amp;A176)+1&lt;=20,
15-(COUNTIFS($H$7:$H$237,H176,$A$7:$A$237,"&lt;"&amp;A176)-3),
3)),
""))))</f>
        <v>18</v>
      </c>
    </row>
    <row r="177" spans="1:14" x14ac:dyDescent="0.25">
      <c r="A177" s="22">
        <v>3</v>
      </c>
      <c r="B177" s="19">
        <v>3715671</v>
      </c>
      <c r="C177" s="20" t="s">
        <v>325</v>
      </c>
      <c r="D177" s="20" t="s">
        <v>326</v>
      </c>
      <c r="E177" s="20" t="s">
        <v>327</v>
      </c>
      <c r="F177" s="20" t="s">
        <v>328</v>
      </c>
      <c r="G177" s="66">
        <v>1971</v>
      </c>
      <c r="H177" s="21" t="s">
        <v>318</v>
      </c>
      <c r="I177" s="22">
        <v>0</v>
      </c>
      <c r="J177" s="22">
        <v>6.18</v>
      </c>
      <c r="K177" s="22">
        <v>6.79</v>
      </c>
      <c r="L177" s="22" t="s">
        <v>736</v>
      </c>
      <c r="M177" s="57">
        <f t="shared" si="12"/>
        <v>6.79</v>
      </c>
      <c r="N177" s="22">
        <f>IF(OR(A177="DNS",A177="DNF",A177="DQ"),
0,
IF(OR(H177="SGF",H177="SGM",H177="SAF",H177="SAM"),
IF(COUNTIFS($H$7:$H$237,H177,$A$7:$A$237,"&lt;"&amp;A177)+1=1,10,
IF(COUNTIFS($H$7:$H$237,H177,$A$7:$A$237,"&lt;"&amp;A177)+1=2,8,
IF(COUNTIFS($H$7:$H$237,H177,$A$7:$A$237,"&lt;"&amp;A177)+1=3,6,
IF(COUNTIFS($H$7:$H$237,H177,$A$7:$A$237,"&lt;"&amp;A177)+1=4,4,
2)))),
IF(OR(H177="EF",H177="EM",H177="RF",H177="RM",H177="CF",H177="CM",H177="AF",H177="AM",H177="JF",H177="JM",H177="SF",H177="SM"),
IF(COUNTIFS($H$7:$H$237,H177,$A$7:$A$237,"&lt;"&amp;A177)+1&lt;=11,
40-(COUNTIFS($H$7:$H$237,H177,$A$7:$A$237,"&lt;"&amp;A177))*2,
IF(COUNTIFS($H$7:$H$237,H177,$A$7:$A$237,"&lt;"&amp;A177)+1&lt;=26,
20-(COUNTIFS($H$7:$H$237,H177,$A$7:$A$237,"&lt;"&amp;A177)-10),
5)),
IF(OR(H177="AAF",H177="AAM",H177="ABF",H177="ABM",H177="VAF",H177="VAM",H177="VBF",H177="VBM"),
IF(COUNTIFS($H$7:$H$237,H177,$A$7:$A$237,"&lt;"&amp;A177)+1&lt;=3,
20-(COUNTIFS($H$7:$H$237,H177,$A$7:$A$237,"&lt;"&amp;A177))*2,
IF(COUNTIFS($H$7:$H$237,H177,$A$7:$A$237,"&lt;"&amp;A177)+1&lt;=20,
15-(COUNTIFS($H$7:$H$237,H177,$A$7:$A$237,"&lt;"&amp;A177)-3),
3)),
""))))</f>
        <v>16</v>
      </c>
    </row>
    <row r="178" spans="1:14" x14ac:dyDescent="0.25">
      <c r="A178" s="22" t="s">
        <v>80</v>
      </c>
      <c r="B178" s="19">
        <v>3604854</v>
      </c>
      <c r="C178" s="20" t="s">
        <v>329</v>
      </c>
      <c r="D178" s="20" t="s">
        <v>79</v>
      </c>
      <c r="E178" s="20" t="s">
        <v>146</v>
      </c>
      <c r="F178" s="20" t="s">
        <v>21</v>
      </c>
      <c r="G178" s="66">
        <v>1971</v>
      </c>
      <c r="H178" s="21" t="s">
        <v>318</v>
      </c>
      <c r="I178" s="22">
        <v>0</v>
      </c>
      <c r="J178" s="22" t="s">
        <v>80</v>
      </c>
      <c r="K178" s="22"/>
      <c r="L178" s="22"/>
      <c r="M178" s="57">
        <f t="shared" si="12"/>
        <v>0</v>
      </c>
      <c r="N178" s="22"/>
    </row>
    <row r="179" spans="1:14" ht="18.75" x14ac:dyDescent="0.3">
      <c r="A179" s="1" t="s">
        <v>0</v>
      </c>
      <c r="B179" s="2"/>
      <c r="C179" s="2"/>
      <c r="D179" s="3"/>
      <c r="E179" s="25" t="s">
        <v>741</v>
      </c>
      <c r="F179" s="6"/>
      <c r="G179" s="6"/>
      <c r="H179" s="7"/>
      <c r="I179" s="6"/>
      <c r="J179" s="6"/>
      <c r="K179" s="6"/>
      <c r="L179" s="8"/>
      <c r="M179" s="8"/>
      <c r="N179" s="8"/>
    </row>
    <row r="180" spans="1:14" ht="18.75" x14ac:dyDescent="0.3">
      <c r="A180" s="1" t="s">
        <v>2</v>
      </c>
      <c r="B180" s="2"/>
      <c r="C180" s="2"/>
      <c r="D180" s="3"/>
      <c r="E180" s="25" t="s">
        <v>3</v>
      </c>
      <c r="F180" s="6"/>
      <c r="G180" s="6"/>
      <c r="H180" s="7"/>
      <c r="I180" s="6"/>
      <c r="J180" s="6"/>
      <c r="K180" s="6"/>
      <c r="L180" s="8"/>
      <c r="M180" s="8"/>
      <c r="N180" s="8"/>
    </row>
    <row r="181" spans="1:14" x14ac:dyDescent="0.25">
      <c r="A181" s="10"/>
      <c r="B181" s="11"/>
      <c r="C181" s="10"/>
      <c r="D181" s="10"/>
      <c r="E181" s="10"/>
      <c r="F181" s="10"/>
      <c r="G181" s="10"/>
      <c r="H181" s="12"/>
      <c r="I181" s="10"/>
      <c r="J181" s="10"/>
      <c r="K181" s="10"/>
      <c r="L181" s="10"/>
      <c r="M181" s="10"/>
      <c r="N181" s="10"/>
    </row>
    <row r="182" spans="1:14" x14ac:dyDescent="0.25">
      <c r="A182" s="14" t="s">
        <v>4</v>
      </c>
      <c r="B182" s="15" t="s">
        <v>5</v>
      </c>
      <c r="C182" s="14" t="s">
        <v>6</v>
      </c>
      <c r="D182" s="14" t="s">
        <v>7</v>
      </c>
      <c r="E182" s="14" t="s">
        <v>8</v>
      </c>
      <c r="F182" s="14" t="s">
        <v>9</v>
      </c>
      <c r="G182" s="14" t="s">
        <v>10</v>
      </c>
      <c r="H182" s="16" t="s">
        <v>11</v>
      </c>
      <c r="I182" s="14"/>
      <c r="J182" s="14" t="s">
        <v>742</v>
      </c>
      <c r="K182" s="14" t="s">
        <v>743</v>
      </c>
      <c r="L182" s="14" t="s">
        <v>694</v>
      </c>
      <c r="M182" s="14"/>
      <c r="N182" s="14" t="s">
        <v>17</v>
      </c>
    </row>
    <row r="183" spans="1:14" x14ac:dyDescent="0.25">
      <c r="A183" s="14">
        <v>1</v>
      </c>
      <c r="B183" s="19">
        <v>3604444</v>
      </c>
      <c r="C183" s="20" t="s">
        <v>18</v>
      </c>
      <c r="D183" s="20" t="s">
        <v>19</v>
      </c>
      <c r="E183" s="20" t="s">
        <v>20</v>
      </c>
      <c r="F183" s="20" t="s">
        <v>21</v>
      </c>
      <c r="G183" s="66">
        <v>2013</v>
      </c>
      <c r="H183" s="21" t="s">
        <v>3</v>
      </c>
      <c r="I183" s="22">
        <v>0</v>
      </c>
      <c r="J183" s="14">
        <v>3</v>
      </c>
      <c r="K183" s="14">
        <v>4</v>
      </c>
      <c r="L183" s="14">
        <v>143</v>
      </c>
      <c r="M183" s="14">
        <v>1</v>
      </c>
      <c r="N183" s="22">
        <f>IF(OR(A183="DNS",A183="DNF",A183="DQ"),
0,
IF(OR(H183="SGF",H183="SGM",H183="SAF",H183="SAM"),
IF(COUNTIFS($H$5:$H$283,H183,$A$5:$A$283,"&lt;"&amp;A183)+1=1,10,
IF(COUNTIFS($H$5:$H$283,H183,$A$5:$A$283,"&lt;"&amp;A183)+1=2,8,
IF(COUNTIFS($H$5:$H$283,H183,$A$5:$A$283,"&lt;"&amp;A183)+1=3,6,
IF(COUNTIFS($H$5:$H$283,H183,$A$5:$A$283,"&lt;"&amp;A183)+1=4,4,
2)))),
IF(OR(H183="EF",H183="EM",H183="RF",H183="RM",H183="CF",H183="CM",H183="AF",H183="AM",H183="JF",H183="JM",H183="SF",H183="SM"),
IF(COUNTIFS($H$5:$H$283,H183,$A$5:$A$283,"&lt;"&amp;A183)+1&lt;=11,
40-(COUNTIFS($H$5:$H$283,H183,$A$5:$A$283,"&lt;"&amp;A183))*2,
IF(COUNTIFS($H$5:$H$283,H183,$A$5:$A$283,"&lt;"&amp;A183)+1&lt;=26,
20-(COUNTIFS($H$5:$H$283,H183,$A$5:$A$283,"&lt;"&amp;A183)-10),
5)),
IF(OR(H183="AAF",H183="AAM",H183="ABF",H183="ABM",H183="VAF",H183="VAM",H183="VBF",H183="VBM"),
IF(COUNTIFS($H$5:$H$283,H183,$A$5:$A$283,"&lt;"&amp;A183)+1&lt;=3,
20-(COUNTIFS($H$5:$H$283,H183,$A$5:$A$283,"&lt;"&amp;A183))*2,
IF(COUNTIFS($H$5:$H$283,H183,$A$5:$A$283,"&lt;"&amp;A183)+1&lt;=20,
15-(COUNTIFS($H$5:$H$283,H183,$A$5:$A$283,"&lt;"&amp;A183)-3),
3)),
""))))</f>
        <v>40</v>
      </c>
    </row>
    <row r="184" spans="1:14" x14ac:dyDescent="0.25">
      <c r="A184" s="14">
        <v>2</v>
      </c>
      <c r="B184" s="19">
        <v>3111395</v>
      </c>
      <c r="C184" s="20" t="s">
        <v>38</v>
      </c>
      <c r="D184" s="20" t="s">
        <v>39</v>
      </c>
      <c r="E184" s="20" t="s">
        <v>40</v>
      </c>
      <c r="F184" s="20" t="s">
        <v>31</v>
      </c>
      <c r="G184" s="66">
        <v>2014</v>
      </c>
      <c r="H184" s="21" t="s">
        <v>3</v>
      </c>
      <c r="I184" s="22">
        <v>0</v>
      </c>
      <c r="J184" s="14">
        <v>1</v>
      </c>
      <c r="K184" s="14">
        <v>1</v>
      </c>
      <c r="L184" s="14">
        <v>134</v>
      </c>
      <c r="M184" s="14">
        <v>2</v>
      </c>
      <c r="N184" s="22">
        <f>IF(OR(A184="DNS",A184="DNF",A184="DQ"),
0,
IF(OR(H184="SGF",H184="SGM",H184="SAF",H184="SAM"),
IF(COUNTIFS($H$5:$H$283,H184,$A$5:$A$283,"&lt;"&amp;A184)+1=1,10,
IF(COUNTIFS($H$5:$H$283,H184,$A$5:$A$283,"&lt;"&amp;A184)+1=2,8,
IF(COUNTIFS($H$5:$H$283,H184,$A$5:$A$283,"&lt;"&amp;A184)+1=3,6,
IF(COUNTIFS($H$5:$H$283,H184,$A$5:$A$283,"&lt;"&amp;A184)+1=4,4,
2)))),
IF(OR(H184="EF",H184="EM",H184="RF",H184="RM",H184="CF",H184="CM",H184="AF",H184="AM",H184="JF",H184="JM",H184="SF",H184="SM"),
IF(COUNTIFS($H$5:$H$283,H184,$A$5:$A$283,"&lt;"&amp;A184)+1&lt;=11,
40-(COUNTIFS($H$5:$H$283,H184,$A$5:$A$283,"&lt;"&amp;A184))*2,
IF(COUNTIFS($H$5:$H$283,H184,$A$5:$A$283,"&lt;"&amp;A184)+1&lt;=26,
20-(COUNTIFS($H$5:$H$283,H184,$A$5:$A$283,"&lt;"&amp;A184)-10),
5)),
IF(OR(H184="AAF",H184="AAM",H184="ABF",H184="ABM",H184="VAF",H184="VAM",H184="VBF",H184="VBM"),
IF(COUNTIFS($H$5:$H$283,H184,$A$5:$A$283,"&lt;"&amp;A184)+1&lt;=3,
20-(COUNTIFS($H$5:$H$283,H184,$A$5:$A$283,"&lt;"&amp;A184))*2,
IF(COUNTIFS($H$5:$H$283,H184,$A$5:$A$283,"&lt;"&amp;A184)+1&lt;=20,
15-(COUNTIFS($H$5:$H$283,H184,$A$5:$A$283,"&lt;"&amp;A184)-3),
3)),
""))))</f>
        <v>36</v>
      </c>
    </row>
    <row r="185" spans="1:14" x14ac:dyDescent="0.25">
      <c r="A185" s="14">
        <v>3</v>
      </c>
      <c r="B185" s="19">
        <v>3605483</v>
      </c>
      <c r="C185" s="20" t="s">
        <v>744</v>
      </c>
      <c r="D185" s="20" t="s">
        <v>745</v>
      </c>
      <c r="E185" s="20" t="s">
        <v>99</v>
      </c>
      <c r="F185" s="20" t="s">
        <v>21</v>
      </c>
      <c r="G185" s="66">
        <v>2013</v>
      </c>
      <c r="H185" s="21" t="s">
        <v>3</v>
      </c>
      <c r="I185" s="22">
        <v>0</v>
      </c>
      <c r="J185" s="14">
        <v>2</v>
      </c>
      <c r="K185" s="14">
        <v>5</v>
      </c>
      <c r="L185" s="14">
        <v>128</v>
      </c>
      <c r="M185" s="14">
        <v>3</v>
      </c>
      <c r="N185" s="22">
        <f>IF(OR(A185="DNS",A185="DNF",A185="DQ"),
0,
IF(OR(H185="SGF",H185="SGM",H185="SAF",H185="SAM"),
IF(COUNTIFS($H$5:$H$283,H185,$A$5:$A$283,"&lt;"&amp;A185)+1=1,10,
IF(COUNTIFS($H$5:$H$283,H185,$A$5:$A$283,"&lt;"&amp;A185)+1=2,8,
IF(COUNTIFS($H$5:$H$283,H185,$A$5:$A$283,"&lt;"&amp;A185)+1=3,6,
IF(COUNTIFS($H$5:$H$283,H185,$A$5:$A$283,"&lt;"&amp;A185)+1=4,4,
2)))),
IF(OR(H185="EF",H185="EM",H185="RF",H185="RM",H185="CF",H185="CM",H185="AF",H185="AM",H185="JF",H185="JM",H185="SF",H185="SM"),
IF(COUNTIFS($H$5:$H$283,H185,$A$5:$A$283,"&lt;"&amp;A185)+1&lt;=11,
40-(COUNTIFS($H$5:$H$283,H185,$A$5:$A$283,"&lt;"&amp;A185))*2,
IF(COUNTIFS($H$5:$H$283,H185,$A$5:$A$283,"&lt;"&amp;A185)+1&lt;=26,
20-(COUNTIFS($H$5:$H$283,H185,$A$5:$A$283,"&lt;"&amp;A185)-10),
5)),
IF(OR(H185="AAF",H185="AAM",H185="ABF",H185="ABM",H185="VAF",H185="VAM",H185="VBF",H185="VBM"),
IF(COUNTIFS($H$5:$H$283,H185,$A$5:$A$283,"&lt;"&amp;A185)+1&lt;=3,
20-(COUNTIFS($H$5:$H$283,H185,$A$5:$A$283,"&lt;"&amp;A185))*2,
IF(COUNTIFS($H$5:$H$283,H185,$A$5:$A$283,"&lt;"&amp;A185)+1&lt;=20,
15-(COUNTIFS($H$5:$H$283,H185,$A$5:$A$283,"&lt;"&amp;A185)-3),
3)),
""))))</f>
        <v>32</v>
      </c>
    </row>
    <row r="186" spans="1:14" x14ac:dyDescent="0.25">
      <c r="A186" s="14">
        <v>4</v>
      </c>
      <c r="B186" s="19">
        <v>3604424</v>
      </c>
      <c r="C186" s="20" t="s">
        <v>44</v>
      </c>
      <c r="D186" s="20" t="s">
        <v>45</v>
      </c>
      <c r="E186" s="20" t="s">
        <v>20</v>
      </c>
      <c r="F186" s="20" t="s">
        <v>21</v>
      </c>
      <c r="G186" s="66">
        <v>2013</v>
      </c>
      <c r="H186" s="21" t="s">
        <v>3</v>
      </c>
      <c r="I186" s="22">
        <v>0</v>
      </c>
      <c r="J186" s="14">
        <v>1</v>
      </c>
      <c r="K186" s="14">
        <v>0</v>
      </c>
      <c r="L186" s="14">
        <v>125</v>
      </c>
      <c r="M186" s="14">
        <v>4</v>
      </c>
      <c r="N186" s="22">
        <f>IF(OR(A186="DNS",A186="DNF",A186="DQ"),
0,
IF(OR(H186="SGF",H186="SGM",H186="SAF",H186="SAM"),
IF(COUNTIFS($H$5:$H$283,H186,$A$5:$A$283,"&lt;"&amp;A186)+1=1,10,
IF(COUNTIFS($H$5:$H$283,H186,$A$5:$A$283,"&lt;"&amp;A186)+1=2,8,
IF(COUNTIFS($H$5:$H$283,H186,$A$5:$A$283,"&lt;"&amp;A186)+1=3,6,
IF(COUNTIFS($H$5:$H$283,H186,$A$5:$A$283,"&lt;"&amp;A186)+1=4,4,
2)))),
IF(OR(H186="EF",H186="EM",H186="RF",H186="RM",H186="CF",H186="CM",H186="AF",H186="AM",H186="JF",H186="JM",H186="SF",H186="SM"),
IF(COUNTIFS($H$5:$H$283,H186,$A$5:$A$283,"&lt;"&amp;A186)+1&lt;=11,
40-(COUNTIFS($H$5:$H$283,H186,$A$5:$A$283,"&lt;"&amp;A186))*2,
IF(COUNTIFS($H$5:$H$283,H186,$A$5:$A$283,"&lt;"&amp;A186)+1&lt;=26,
20-(COUNTIFS($H$5:$H$283,H186,$A$5:$A$283,"&lt;"&amp;A186)-10),
5)),
IF(OR(H186="AAF",H186="AAM",H186="ABF",H186="ABM",H186="VAF",H186="VAM",H186="VBF",H186="VBM"),
IF(COUNTIFS($H$5:$H$283,H186,$A$5:$A$283,"&lt;"&amp;A186)+1&lt;=3,
20-(COUNTIFS($H$5:$H$283,H186,$A$5:$A$283,"&lt;"&amp;A186))*2,
IF(COUNTIFS($H$5:$H$283,H186,$A$5:$A$283,"&lt;"&amp;A186)+1&lt;=20,
15-(COUNTIFS($H$5:$H$283,H186,$A$5:$A$283,"&lt;"&amp;A186)-3),
3)),
""))))</f>
        <v>28</v>
      </c>
    </row>
    <row r="187" spans="1:14" x14ac:dyDescent="0.25">
      <c r="A187" s="14">
        <v>5</v>
      </c>
      <c r="B187" s="19">
        <v>3110595</v>
      </c>
      <c r="C187" s="20" t="s">
        <v>50</v>
      </c>
      <c r="D187" s="20" t="s">
        <v>51</v>
      </c>
      <c r="E187" s="20" t="s">
        <v>30</v>
      </c>
      <c r="F187" s="20" t="s">
        <v>31</v>
      </c>
      <c r="G187" s="66">
        <v>2013</v>
      </c>
      <c r="H187" s="21" t="s">
        <v>3</v>
      </c>
      <c r="I187" s="22">
        <v>0</v>
      </c>
      <c r="J187" s="14">
        <v>1</v>
      </c>
      <c r="K187" s="14">
        <v>1</v>
      </c>
      <c r="L187" s="14">
        <v>125</v>
      </c>
      <c r="M187" s="14">
        <v>5</v>
      </c>
      <c r="N187" s="22">
        <f>IF(OR(A187="DNS",A187="DNF",A187="DQ"),
0,
IF(OR(H187="SGF",H187="SGM",H187="SAF",H187="SAM"),
IF(COUNTIFS($H$5:$H$283,H187,$A$5:$A$283,"&lt;"&amp;A187)+1=1,10,
IF(COUNTIFS($H$5:$H$283,H187,$A$5:$A$283,"&lt;"&amp;A187)+1=2,8,
IF(COUNTIFS($H$5:$H$283,H187,$A$5:$A$283,"&lt;"&amp;A187)+1=3,6,
IF(COUNTIFS($H$5:$H$283,H187,$A$5:$A$283,"&lt;"&amp;A187)+1=4,4,
2)))),
IF(OR(H187="EF",H187="EM",H187="RF",H187="RM",H187="CF",H187="CM",H187="AF",H187="AM",H187="JF",H187="JM",H187="SF",H187="SM"),
IF(COUNTIFS($H$5:$H$283,H187,$A$5:$A$283,"&lt;"&amp;A187)+1&lt;=11,
40-(COUNTIFS($H$5:$H$283,H187,$A$5:$A$283,"&lt;"&amp;A187))*2,
IF(COUNTIFS($H$5:$H$283,H187,$A$5:$A$283,"&lt;"&amp;A187)+1&lt;=26,
20-(COUNTIFS($H$5:$H$283,H187,$A$5:$A$283,"&lt;"&amp;A187)-10),
5)),
IF(OR(H187="AAF",H187="AAM",H187="ABF",H187="ABM",H187="VAF",H187="VAM",H187="VBF",H187="VBM"),
IF(COUNTIFS($H$5:$H$283,H187,$A$5:$A$283,"&lt;"&amp;A187)+1&lt;=3,
20-(COUNTIFS($H$5:$H$283,H187,$A$5:$A$283,"&lt;"&amp;A187))*2,
IF(COUNTIFS($H$5:$H$283,H187,$A$5:$A$283,"&lt;"&amp;A187)+1&lt;=20,
15-(COUNTIFS($H$5:$H$283,H187,$A$5:$A$283,"&lt;"&amp;A187)-3),
3)),
""))))</f>
        <v>24</v>
      </c>
    </row>
    <row r="188" spans="1:14" x14ac:dyDescent="0.25">
      <c r="A188" s="14">
        <v>6</v>
      </c>
      <c r="B188" s="19">
        <v>3201393</v>
      </c>
      <c r="C188" s="20" t="s">
        <v>597</v>
      </c>
      <c r="D188" s="20" t="s">
        <v>432</v>
      </c>
      <c r="E188" s="20" t="s">
        <v>64</v>
      </c>
      <c r="F188" s="20" t="s">
        <v>26</v>
      </c>
      <c r="G188" s="66">
        <v>2013</v>
      </c>
      <c r="H188" s="21" t="s">
        <v>3</v>
      </c>
      <c r="I188" s="22">
        <v>1.1000000000000001</v>
      </c>
      <c r="J188" s="14">
        <v>2</v>
      </c>
      <c r="K188" s="14">
        <v>1</v>
      </c>
      <c r="L188" s="14">
        <v>120</v>
      </c>
      <c r="M188" s="14">
        <v>6</v>
      </c>
      <c r="N188" s="22">
        <f>IF(OR(A188="DNS",A188="DNF",A188="DQ"),
0,
IF(OR(H188="SGF",H188="SGM",H188="SAF",H188="SAM"),
IF(COUNTIFS($H$5:$H$283,H188,$A$5:$A$283,"&lt;"&amp;A188)+1=1,10,
IF(COUNTIFS($H$5:$H$283,H188,$A$5:$A$283,"&lt;"&amp;A188)+1=2,8,
IF(COUNTIFS($H$5:$H$283,H188,$A$5:$A$283,"&lt;"&amp;A188)+1=3,6,
IF(COUNTIFS($H$5:$H$283,H188,$A$5:$A$283,"&lt;"&amp;A188)+1=4,4,
2)))),
IF(OR(H188="EF",H188="EM",H188="RF",H188="RM",H188="CF",H188="CM",H188="AF",H188="AM",H188="JF",H188="JM",H188="SF",H188="SM"),
IF(COUNTIFS($H$5:$H$283,H188,$A$5:$A$283,"&lt;"&amp;A188)+1&lt;=11,
40-(COUNTIFS($H$5:$H$283,H188,$A$5:$A$283,"&lt;"&amp;A188))*2,
IF(COUNTIFS($H$5:$H$283,H188,$A$5:$A$283,"&lt;"&amp;A188)+1&lt;=26,
20-(COUNTIFS($H$5:$H$283,H188,$A$5:$A$283,"&lt;"&amp;A188)-10),
5)),
IF(OR(H188="AAF",H188="AAM",H188="ABF",H188="ABM",H188="VAF",H188="VAM",H188="VBF",H188="VBM"),
IF(COUNTIFS($H$5:$H$283,H188,$A$5:$A$283,"&lt;"&amp;A188)+1&lt;=3,
20-(COUNTIFS($H$5:$H$283,H188,$A$5:$A$283,"&lt;"&amp;A188))*2,
IF(COUNTIFS($H$5:$H$283,H188,$A$5:$A$283,"&lt;"&amp;A188)+1&lt;=20,
15-(COUNTIFS($H$5:$H$283,H188,$A$5:$A$283,"&lt;"&amp;A188)-3),
3)),
""))))</f>
        <v>20</v>
      </c>
    </row>
    <row r="189" spans="1:14" x14ac:dyDescent="0.25">
      <c r="A189" s="14">
        <v>7</v>
      </c>
      <c r="B189" s="19">
        <v>3605543</v>
      </c>
      <c r="C189" s="20" t="s">
        <v>746</v>
      </c>
      <c r="D189" s="20" t="s">
        <v>747</v>
      </c>
      <c r="E189" s="20" t="s">
        <v>99</v>
      </c>
      <c r="F189" s="20" t="s">
        <v>21</v>
      </c>
      <c r="G189" s="66">
        <v>2013</v>
      </c>
      <c r="H189" s="21" t="s">
        <v>3</v>
      </c>
      <c r="I189" s="22">
        <v>0</v>
      </c>
      <c r="J189" s="14">
        <v>2</v>
      </c>
      <c r="K189" s="14">
        <v>1</v>
      </c>
      <c r="L189" s="14">
        <v>115</v>
      </c>
      <c r="M189" s="14">
        <v>7</v>
      </c>
      <c r="N189" s="22">
        <f>IF(OR(A189="DNS",A189="DNF",A189="DQ"),
0,
IF(OR(H189="SGF",H189="SGM",H189="SAF",H189="SAM"),
IF(COUNTIFS($H$5:$H$283,H189,$A$5:$A$283,"&lt;"&amp;A189)+1=1,10,
IF(COUNTIFS($H$5:$H$283,H189,$A$5:$A$283,"&lt;"&amp;A189)+1=2,8,
IF(COUNTIFS($H$5:$H$283,H189,$A$5:$A$283,"&lt;"&amp;A189)+1=3,6,
IF(COUNTIFS($H$5:$H$283,H189,$A$5:$A$283,"&lt;"&amp;A189)+1=4,4,
2)))),
IF(OR(H189="EF",H189="EM",H189="RF",H189="RM",H189="CF",H189="CM",H189="AF",H189="AM",H189="JF",H189="JM",H189="SF",H189="SM"),
IF(COUNTIFS($H$5:$H$283,H189,$A$5:$A$283,"&lt;"&amp;A189)+1&lt;=11,
40-(COUNTIFS($H$5:$H$283,H189,$A$5:$A$283,"&lt;"&amp;A189))*2,
IF(COUNTIFS($H$5:$H$283,H189,$A$5:$A$283,"&lt;"&amp;A189)+1&lt;=26,
20-(COUNTIFS($H$5:$H$283,H189,$A$5:$A$283,"&lt;"&amp;A189)-10),
5)),
IF(OR(H189="AAF",H189="AAM",H189="ABF",H189="ABM",H189="VAF",H189="VAM",H189="VBF",H189="VBM"),
IF(COUNTIFS($H$5:$H$283,H189,$A$5:$A$283,"&lt;"&amp;A189)+1&lt;=3,
20-(COUNTIFS($H$5:$H$283,H189,$A$5:$A$283,"&lt;"&amp;A189))*2,
IF(COUNTIFS($H$5:$H$283,H189,$A$5:$A$283,"&lt;"&amp;A189)+1&lt;=20,
15-(COUNTIFS($H$5:$H$283,H189,$A$5:$A$283,"&lt;"&amp;A189)-3),
3)),
""))))</f>
        <v>18</v>
      </c>
    </row>
    <row r="190" spans="1:14" x14ac:dyDescent="0.25">
      <c r="A190" s="14">
        <v>8</v>
      </c>
      <c r="B190" s="19">
        <v>3201379</v>
      </c>
      <c r="C190" s="20" t="s">
        <v>63</v>
      </c>
      <c r="D190" s="20" t="s">
        <v>39</v>
      </c>
      <c r="E190" s="20" t="s">
        <v>64</v>
      </c>
      <c r="F190" s="20" t="s">
        <v>26</v>
      </c>
      <c r="G190" s="66">
        <v>2014</v>
      </c>
      <c r="H190" s="21" t="s">
        <v>3</v>
      </c>
      <c r="I190" s="22">
        <v>1.05</v>
      </c>
      <c r="J190" s="14">
        <v>1</v>
      </c>
      <c r="K190" s="14">
        <v>0</v>
      </c>
      <c r="L190" s="14">
        <v>110</v>
      </c>
      <c r="M190" s="14">
        <v>8</v>
      </c>
      <c r="N190" s="22">
        <f>IF(OR(A190="DNS",A190="DNF",A190="DQ"),
0,
IF(OR(H190="SGF",H190="SGM",H190="SAF",H190="SAM"),
IF(COUNTIFS($H$5:$H$283,H190,$A$5:$A$283,"&lt;"&amp;A190)+1=1,10,
IF(COUNTIFS($H$5:$H$283,H190,$A$5:$A$283,"&lt;"&amp;A190)+1=2,8,
IF(COUNTIFS($H$5:$H$283,H190,$A$5:$A$283,"&lt;"&amp;A190)+1=3,6,
IF(COUNTIFS($H$5:$H$283,H190,$A$5:$A$283,"&lt;"&amp;A190)+1=4,4,
2)))),
IF(OR(H190="EF",H190="EM",H190="RF",H190="RM",H190="CF",H190="CM",H190="AF",H190="AM",H190="JF",H190="JM",H190="SF",H190="SM"),
IF(COUNTIFS($H$5:$H$283,H190,$A$5:$A$283,"&lt;"&amp;A190)+1&lt;=11,
40-(COUNTIFS($H$5:$H$283,H190,$A$5:$A$283,"&lt;"&amp;A190))*2,
IF(COUNTIFS($H$5:$H$283,H190,$A$5:$A$283,"&lt;"&amp;A190)+1&lt;=26,
20-(COUNTIFS($H$5:$H$283,H190,$A$5:$A$283,"&lt;"&amp;A190)-10),
5)),
IF(OR(H190="AAF",H190="AAM",H190="ABF",H190="ABM",H190="VAF",H190="VAM",H190="VBF",H190="VBM"),
IF(COUNTIFS($H$5:$H$283,H190,$A$5:$A$283,"&lt;"&amp;A190)+1&lt;=3,
20-(COUNTIFS($H$5:$H$283,H190,$A$5:$A$283,"&lt;"&amp;A190))*2,
IF(COUNTIFS($H$5:$H$283,H190,$A$5:$A$283,"&lt;"&amp;A190)+1&lt;=20,
15-(COUNTIFS($H$5:$H$283,H190,$A$5:$A$283,"&lt;"&amp;A190)-3),
3)),
""))))</f>
        <v>16</v>
      </c>
    </row>
    <row r="191" spans="1:14" x14ac:dyDescent="0.25">
      <c r="A191" s="14">
        <v>9</v>
      </c>
      <c r="B191" s="19">
        <v>3110601</v>
      </c>
      <c r="C191" s="20" t="s">
        <v>52</v>
      </c>
      <c r="D191" s="20" t="s">
        <v>53</v>
      </c>
      <c r="E191" s="20" t="s">
        <v>30</v>
      </c>
      <c r="F191" s="20" t="s">
        <v>31</v>
      </c>
      <c r="G191" s="66">
        <v>2014</v>
      </c>
      <c r="H191" s="21" t="s">
        <v>3</v>
      </c>
      <c r="I191" s="22">
        <v>0</v>
      </c>
      <c r="J191" s="14">
        <v>2</v>
      </c>
      <c r="K191" s="14">
        <v>2</v>
      </c>
      <c r="L191" s="14">
        <v>110</v>
      </c>
      <c r="M191" s="14">
        <v>9</v>
      </c>
      <c r="N191" s="22">
        <f>IF(OR(A191="DNS",A191="DNF",A191="DQ"),
0,
IF(OR(H191="SGF",H191="SGM",H191="SAF",H191="SAM"),
IF(COUNTIFS($H$5:$H$283,H191,$A$5:$A$283,"&lt;"&amp;A191)+1=1,10,
IF(COUNTIFS($H$5:$H$283,H191,$A$5:$A$283,"&lt;"&amp;A191)+1=2,8,
IF(COUNTIFS($H$5:$H$283,H191,$A$5:$A$283,"&lt;"&amp;A191)+1=3,6,
IF(COUNTIFS($H$5:$H$283,H191,$A$5:$A$283,"&lt;"&amp;A191)+1=4,4,
2)))),
IF(OR(H191="EF",H191="EM",H191="RF",H191="RM",H191="CF",H191="CM",H191="AF",H191="AM",H191="JF",H191="JM",H191="SF",H191="SM"),
IF(COUNTIFS($H$5:$H$283,H191,$A$5:$A$283,"&lt;"&amp;A191)+1&lt;=11,
40-(COUNTIFS($H$5:$H$283,H191,$A$5:$A$283,"&lt;"&amp;A191))*2,
IF(COUNTIFS($H$5:$H$283,H191,$A$5:$A$283,"&lt;"&amp;A191)+1&lt;=26,
20-(COUNTIFS($H$5:$H$283,H191,$A$5:$A$283,"&lt;"&amp;A191)-10),
5)),
IF(OR(H191="AAF",H191="AAM",H191="ABF",H191="ABM",H191="VAF",H191="VAM",H191="VBF",H191="VBM"),
IF(COUNTIFS($H$5:$H$283,H191,$A$5:$A$283,"&lt;"&amp;A191)+1&lt;=3,
20-(COUNTIFS($H$5:$H$283,H191,$A$5:$A$283,"&lt;"&amp;A191))*2,
IF(COUNTIFS($H$5:$H$283,H191,$A$5:$A$283,"&lt;"&amp;A191)+1&lt;=20,
15-(COUNTIFS($H$5:$H$283,H191,$A$5:$A$283,"&lt;"&amp;A191)-3),
3)),
""))))</f>
        <v>14</v>
      </c>
    </row>
    <row r="192" spans="1:14" x14ac:dyDescent="0.25">
      <c r="A192" s="62" t="s">
        <v>748</v>
      </c>
      <c r="B192" s="19">
        <v>3110569</v>
      </c>
      <c r="C192" s="20" t="s">
        <v>61</v>
      </c>
      <c r="D192" s="20" t="s">
        <v>62</v>
      </c>
      <c r="E192" s="20" t="s">
        <v>30</v>
      </c>
      <c r="F192" s="20" t="s">
        <v>31</v>
      </c>
      <c r="G192" s="66">
        <v>2013</v>
      </c>
      <c r="H192" s="21" t="s">
        <v>3</v>
      </c>
      <c r="I192" s="22">
        <v>0</v>
      </c>
      <c r="J192" s="14"/>
      <c r="K192" s="14"/>
      <c r="L192" s="14" t="s">
        <v>748</v>
      </c>
      <c r="M192" s="14"/>
      <c r="N192" s="22">
        <f>IF(OR(A192="DNS",A192="DNF",A192="DQ",A192="NM"),
0,
IF(OR(H192="SGF",H192="SGM",H192="SAF",H192="SAM"),
IF(COUNTIFS($H$5:$H$283,H192,$A$5:$A$283,"&lt;"&amp;A192)+1=1,10,
IF(COUNTIFS($H$5:$H$283,H192,$A$5:$A$283,"&lt;"&amp;A192)+1=2,8,
IF(COUNTIFS($H$5:$H$283,H192,$A$5:$A$283,"&lt;"&amp;A192)+1=3,6,
IF(COUNTIFS($H$5:$H$283,H192,$A$5:$A$283,"&lt;"&amp;A192)+1=4,4,
2)))),
IF(OR(H192="EF",H192="EM",H192="RF",H192="RM",H192="CF",H192="CM",H192="AF",H192="AM",H192="JF",H192="JM",H192="SF",H192="SM"),
IF(COUNTIFS($H$5:$H$283,H192,$A$5:$A$283,"&lt;"&amp;A192)+1&lt;=11,
40-(COUNTIFS($H$5:$H$283,H192,$A$5:$A$283,"&lt;"&amp;A192))*2,
IF(COUNTIFS($H$5:$H$283,H192,$A$5:$A$283,"&lt;"&amp;A192)+1&lt;=26,
20-(COUNTIFS($H$5:$H$283,H192,$A$5:$A$283,"&lt;"&amp;A192)-10),
5)),
IF(OR(H192="AAF",H192="AAM",H192="ABF",H192="ABM",H192="VAF",H192="VAM",H192="VBF",H192="VBM"),
IF(COUNTIFS($H$5:$H$283,H192,$A$5:$A$283,"&lt;"&amp;A192)+1&lt;=3,
20-(COUNTIFS($H$5:$H$283,H192,$A$5:$A$283,"&lt;"&amp;A192))*2,
IF(COUNTIFS($H$5:$H$283,H192,$A$5:$A$283,"&lt;"&amp;A192)+1&lt;=20,
15-(COUNTIFS($H$5:$H$283,H192,$A$5:$A$283,"&lt;"&amp;A192)-3),
3)),
""))))</f>
        <v>0</v>
      </c>
    </row>
    <row r="193" spans="1:14" x14ac:dyDescent="0.25">
      <c r="A193" s="62" t="s">
        <v>226</v>
      </c>
      <c r="B193" s="19">
        <v>3604430</v>
      </c>
      <c r="C193" s="20" t="s">
        <v>82</v>
      </c>
      <c r="D193" s="20" t="s">
        <v>83</v>
      </c>
      <c r="E193" s="20" t="s">
        <v>20</v>
      </c>
      <c r="F193" s="20" t="s">
        <v>21</v>
      </c>
      <c r="G193" s="66">
        <v>2014</v>
      </c>
      <c r="H193" s="21" t="s">
        <v>3</v>
      </c>
      <c r="I193" s="22">
        <v>0</v>
      </c>
      <c r="J193" s="14"/>
      <c r="K193" s="14"/>
      <c r="L193" s="14" t="s">
        <v>226</v>
      </c>
      <c r="M193" s="14"/>
      <c r="N193" s="22">
        <f>IF(OR(A193="DNS",A193="DNF",A193="DQ"),
0,
IF(OR(H193="SGF",H193="SGM",H193="SAF",H193="SAM"),
IF(COUNTIFS($H$5:$H$283,H193,$A$5:$A$283,"&lt;"&amp;A193)+1=1,10,
IF(COUNTIFS($H$5:$H$283,H193,$A$5:$A$283,"&lt;"&amp;A193)+1=2,8,
IF(COUNTIFS($H$5:$H$283,H193,$A$5:$A$283,"&lt;"&amp;A193)+1=3,6,
IF(COUNTIFS($H$5:$H$283,H193,$A$5:$A$283,"&lt;"&amp;A193)+1=4,4,
2)))),
IF(OR(H193="EF",H193="EM",H193="RF",H193="RM",H193="CF",H193="CM",H193="AF",H193="AM",H193="JF",H193="JM",H193="SF",H193="SM"),
IF(COUNTIFS($H$5:$H$283,H193,$A$5:$A$283,"&lt;"&amp;A193)+1&lt;=11,
40-(COUNTIFS($H$5:$H$283,H193,$A$5:$A$283,"&lt;"&amp;A193))*2,
IF(COUNTIFS($H$5:$H$283,H193,$A$5:$A$283,"&lt;"&amp;A193)+1&lt;=26,
20-(COUNTIFS($H$5:$H$283,H193,$A$5:$A$283,"&lt;"&amp;A193)-10),
5)),
IF(OR(H193="AAF",H193="AAM",H193="ABF",H193="ABM",H193="VAF",H193="VAM",H193="VBF",H193="VBM"),
IF(COUNTIFS($H$5:$H$283,H193,$A$5:$A$283,"&lt;"&amp;A193)+1&lt;=3,
20-(COUNTIFS($H$5:$H$283,H193,$A$5:$A$283,"&lt;"&amp;A193))*2,
IF(COUNTIFS($H$5:$H$283,H193,$A$5:$A$283,"&lt;"&amp;A193)+1&lt;=20,
15-(COUNTIFS($H$5:$H$283,H193,$A$5:$A$283,"&lt;"&amp;A193)-3),
3)),
""))))</f>
        <v>0</v>
      </c>
    </row>
    <row r="194" spans="1:14" ht="18.75" x14ac:dyDescent="0.3">
      <c r="A194" s="67" t="s">
        <v>0</v>
      </c>
      <c r="B194" s="2"/>
      <c r="C194" s="2"/>
      <c r="D194" s="3"/>
      <c r="E194" s="68" t="s">
        <v>749</v>
      </c>
      <c r="F194" s="69"/>
      <c r="G194" s="69"/>
      <c r="H194" s="7"/>
      <c r="I194" s="69"/>
      <c r="J194" s="69"/>
      <c r="K194" s="69"/>
      <c r="L194" s="70"/>
      <c r="M194" s="70"/>
      <c r="N194" s="70"/>
    </row>
    <row r="195" spans="1:14" ht="18.75" x14ac:dyDescent="0.3">
      <c r="A195" s="67" t="s">
        <v>2</v>
      </c>
      <c r="B195" s="2"/>
      <c r="C195" s="2"/>
      <c r="D195" s="3"/>
      <c r="E195" s="68" t="s">
        <v>448</v>
      </c>
      <c r="F195" s="69"/>
      <c r="G195" s="69"/>
      <c r="H195" s="7"/>
      <c r="I195" s="69"/>
      <c r="J195" s="69"/>
      <c r="K195" s="69"/>
      <c r="L195" s="70"/>
      <c r="M195" s="70"/>
      <c r="N195" s="70"/>
    </row>
    <row r="196" spans="1:14" x14ac:dyDescent="0.25">
      <c r="A196" s="71"/>
      <c r="B196" s="12"/>
      <c r="C196" s="71"/>
      <c r="D196" s="71"/>
      <c r="E196" s="71"/>
      <c r="F196" s="71"/>
      <c r="G196" s="71"/>
      <c r="H196" s="12"/>
      <c r="I196" s="71"/>
      <c r="J196" s="71"/>
      <c r="K196" s="71"/>
      <c r="L196" s="71"/>
      <c r="M196" s="71"/>
      <c r="N196" s="71"/>
    </row>
    <row r="197" spans="1:14" x14ac:dyDescent="0.25">
      <c r="A197" s="72" t="s">
        <v>4</v>
      </c>
      <c r="B197" s="16" t="s">
        <v>5</v>
      </c>
      <c r="C197" s="72" t="s">
        <v>6</v>
      </c>
      <c r="D197" s="72" t="s">
        <v>7</v>
      </c>
      <c r="E197" s="72" t="s">
        <v>8</v>
      </c>
      <c r="F197" s="72" t="s">
        <v>9</v>
      </c>
      <c r="G197" s="72" t="s">
        <v>10</v>
      </c>
      <c r="H197" s="16" t="s">
        <v>11</v>
      </c>
      <c r="I197" s="72"/>
      <c r="J197" s="72" t="s">
        <v>692</v>
      </c>
      <c r="K197" s="72" t="s">
        <v>693</v>
      </c>
      <c r="L197" s="72" t="s">
        <v>694</v>
      </c>
      <c r="M197" s="72"/>
      <c r="N197" s="72" t="s">
        <v>17</v>
      </c>
    </row>
    <row r="198" spans="1:14" x14ac:dyDescent="0.25">
      <c r="A198" s="76">
        <v>1</v>
      </c>
      <c r="B198" s="73">
        <v>3302427</v>
      </c>
      <c r="C198" s="74" t="s">
        <v>415</v>
      </c>
      <c r="D198" s="74" t="s">
        <v>352</v>
      </c>
      <c r="E198" s="74" t="s">
        <v>416</v>
      </c>
      <c r="F198" s="74" t="s">
        <v>264</v>
      </c>
      <c r="G198" s="98">
        <v>2015</v>
      </c>
      <c r="H198" s="75" t="s">
        <v>449</v>
      </c>
      <c r="I198" s="76">
        <v>4.13</v>
      </c>
      <c r="J198" s="76">
        <v>4.0999999999999996</v>
      </c>
      <c r="K198" s="76">
        <v>2.91</v>
      </c>
      <c r="L198" s="76">
        <v>4.2300000000000004</v>
      </c>
      <c r="M198" s="57">
        <f t="shared" ref="M198:M213" si="13">MAX(J198:L198)</f>
        <v>4.2300000000000004</v>
      </c>
      <c r="N198" s="76"/>
    </row>
    <row r="199" spans="1:14" x14ac:dyDescent="0.25">
      <c r="A199" s="76">
        <v>2</v>
      </c>
      <c r="B199" s="73">
        <v>3110888</v>
      </c>
      <c r="C199" s="74" t="s">
        <v>452</v>
      </c>
      <c r="D199" s="74" t="s">
        <v>98</v>
      </c>
      <c r="E199" s="74" t="s">
        <v>30</v>
      </c>
      <c r="F199" s="74" t="s">
        <v>31</v>
      </c>
      <c r="G199" s="98">
        <v>2015</v>
      </c>
      <c r="H199" s="75" t="s">
        <v>448</v>
      </c>
      <c r="I199" s="76">
        <v>0</v>
      </c>
      <c r="J199" s="76">
        <v>3.94</v>
      </c>
      <c r="K199" s="76">
        <v>3.7</v>
      </c>
      <c r="L199" s="76">
        <v>3.9</v>
      </c>
      <c r="M199" s="57">
        <f t="shared" si="13"/>
        <v>3.94</v>
      </c>
      <c r="N199" s="76">
        <v>40</v>
      </c>
    </row>
    <row r="200" spans="1:14" x14ac:dyDescent="0.25">
      <c r="A200" s="76">
        <v>3</v>
      </c>
      <c r="B200" s="73">
        <v>3203004</v>
      </c>
      <c r="C200" s="74" t="s">
        <v>456</v>
      </c>
      <c r="D200" s="74" t="s">
        <v>393</v>
      </c>
      <c r="E200" s="74" t="s">
        <v>87</v>
      </c>
      <c r="F200" s="74" t="s">
        <v>26</v>
      </c>
      <c r="G200" s="98">
        <v>2015</v>
      </c>
      <c r="H200" s="75" t="s">
        <v>448</v>
      </c>
      <c r="I200" s="76">
        <v>3.82</v>
      </c>
      <c r="J200" s="76">
        <v>3.9</v>
      </c>
      <c r="K200" s="76">
        <v>3.77</v>
      </c>
      <c r="L200" s="76">
        <v>3.49</v>
      </c>
      <c r="M200" s="57">
        <f t="shared" si="13"/>
        <v>3.9</v>
      </c>
      <c r="N200" s="76">
        <v>38</v>
      </c>
    </row>
    <row r="201" spans="1:14" x14ac:dyDescent="0.25">
      <c r="A201" s="76">
        <v>4</v>
      </c>
      <c r="B201" s="73">
        <v>3110532</v>
      </c>
      <c r="C201" s="74" t="s">
        <v>94</v>
      </c>
      <c r="D201" s="74" t="s">
        <v>454</v>
      </c>
      <c r="E201" s="74" t="s">
        <v>30</v>
      </c>
      <c r="F201" s="74" t="s">
        <v>31</v>
      </c>
      <c r="G201" s="98">
        <v>2015</v>
      </c>
      <c r="H201" s="75" t="s">
        <v>448</v>
      </c>
      <c r="I201" s="76">
        <v>0</v>
      </c>
      <c r="J201" s="76">
        <v>3.78</v>
      </c>
      <c r="K201" s="76">
        <v>3.8</v>
      </c>
      <c r="L201" s="76">
        <v>3.82</v>
      </c>
      <c r="M201" s="57">
        <f t="shared" si="13"/>
        <v>3.82</v>
      </c>
      <c r="N201" s="76">
        <v>36</v>
      </c>
    </row>
    <row r="202" spans="1:14" x14ac:dyDescent="0.25">
      <c r="A202" s="76">
        <v>5</v>
      </c>
      <c r="B202" s="73">
        <v>3201350</v>
      </c>
      <c r="C202" s="74" t="s">
        <v>465</v>
      </c>
      <c r="D202" s="74" t="s">
        <v>466</v>
      </c>
      <c r="E202" s="74" t="s">
        <v>64</v>
      </c>
      <c r="F202" s="74" t="s">
        <v>26</v>
      </c>
      <c r="G202" s="98">
        <v>2015</v>
      </c>
      <c r="H202" s="75" t="s">
        <v>448</v>
      </c>
      <c r="I202" s="76">
        <v>3.7</v>
      </c>
      <c r="J202" s="76">
        <v>3.73</v>
      </c>
      <c r="K202" s="76">
        <v>3.21</v>
      </c>
      <c r="L202" s="76">
        <v>3.52</v>
      </c>
      <c r="M202" s="57">
        <f t="shared" si="13"/>
        <v>3.73</v>
      </c>
      <c r="N202" s="76">
        <v>34</v>
      </c>
    </row>
    <row r="203" spans="1:14" x14ac:dyDescent="0.25">
      <c r="A203" s="76">
        <v>6</v>
      </c>
      <c r="B203" s="73">
        <v>3604841</v>
      </c>
      <c r="C203" s="74" t="s">
        <v>145</v>
      </c>
      <c r="D203" s="74" t="s">
        <v>484</v>
      </c>
      <c r="E203" s="74" t="s">
        <v>146</v>
      </c>
      <c r="F203" s="74" t="s">
        <v>21</v>
      </c>
      <c r="G203" s="98">
        <v>2015</v>
      </c>
      <c r="H203" s="75" t="s">
        <v>448</v>
      </c>
      <c r="I203" s="76">
        <v>0</v>
      </c>
      <c r="J203" s="76">
        <v>3.6</v>
      </c>
      <c r="K203" s="76">
        <v>3.51</v>
      </c>
      <c r="L203" s="76">
        <v>3.65</v>
      </c>
      <c r="M203" s="57">
        <f t="shared" si="13"/>
        <v>3.65</v>
      </c>
      <c r="N203" s="76">
        <v>32</v>
      </c>
    </row>
    <row r="204" spans="1:14" x14ac:dyDescent="0.25">
      <c r="A204" s="76">
        <v>7</v>
      </c>
      <c r="B204" s="73">
        <v>3111389</v>
      </c>
      <c r="C204" s="74" t="s">
        <v>463</v>
      </c>
      <c r="D204" s="74" t="s">
        <v>268</v>
      </c>
      <c r="E204" s="74" t="s">
        <v>40</v>
      </c>
      <c r="F204" s="74" t="s">
        <v>31</v>
      </c>
      <c r="G204" s="98">
        <v>2015</v>
      </c>
      <c r="H204" s="75" t="s">
        <v>448</v>
      </c>
      <c r="I204" s="76">
        <v>0</v>
      </c>
      <c r="J204" s="76">
        <v>3.43</v>
      </c>
      <c r="K204" s="76">
        <v>3.09</v>
      </c>
      <c r="L204" s="76">
        <v>3.12</v>
      </c>
      <c r="M204" s="57">
        <f t="shared" si="13"/>
        <v>3.43</v>
      </c>
      <c r="N204" s="76">
        <v>30</v>
      </c>
    </row>
    <row r="205" spans="1:14" x14ac:dyDescent="0.25">
      <c r="A205" s="76">
        <v>8</v>
      </c>
      <c r="B205" s="73">
        <v>3110535</v>
      </c>
      <c r="C205" s="74" t="s">
        <v>477</v>
      </c>
      <c r="D205" s="74" t="s">
        <v>478</v>
      </c>
      <c r="E205" s="74" t="s">
        <v>30</v>
      </c>
      <c r="F205" s="74" t="s">
        <v>31</v>
      </c>
      <c r="G205" s="98">
        <v>2015</v>
      </c>
      <c r="H205" s="75" t="s">
        <v>448</v>
      </c>
      <c r="I205" s="76">
        <v>0</v>
      </c>
      <c r="J205" s="76">
        <v>3.4</v>
      </c>
      <c r="K205" s="76">
        <v>3.3</v>
      </c>
      <c r="L205" s="76">
        <v>3.12</v>
      </c>
      <c r="M205" s="57">
        <f t="shared" si="13"/>
        <v>3.4</v>
      </c>
      <c r="N205" s="76">
        <v>28</v>
      </c>
    </row>
    <row r="206" spans="1:14" x14ac:dyDescent="0.25">
      <c r="A206" s="76">
        <v>9</v>
      </c>
      <c r="B206" s="73">
        <v>3202139</v>
      </c>
      <c r="C206" s="74" t="s">
        <v>480</v>
      </c>
      <c r="D206" s="74" t="s">
        <v>275</v>
      </c>
      <c r="E206" s="74" t="s">
        <v>69</v>
      </c>
      <c r="F206" s="74" t="s">
        <v>26</v>
      </c>
      <c r="G206" s="98">
        <v>2015</v>
      </c>
      <c r="H206" s="75" t="s">
        <v>448</v>
      </c>
      <c r="I206" s="76">
        <v>0</v>
      </c>
      <c r="J206" s="76">
        <v>3.33</v>
      </c>
      <c r="K206" s="76">
        <v>3.3</v>
      </c>
      <c r="L206" s="76">
        <v>3.34</v>
      </c>
      <c r="M206" s="57">
        <f t="shared" si="13"/>
        <v>3.34</v>
      </c>
      <c r="N206" s="76">
        <v>26</v>
      </c>
    </row>
    <row r="207" spans="1:14" x14ac:dyDescent="0.25">
      <c r="A207" s="76">
        <v>10</v>
      </c>
      <c r="B207" s="73">
        <v>3203487</v>
      </c>
      <c r="C207" s="74" t="s">
        <v>173</v>
      </c>
      <c r="D207" s="74" t="s">
        <v>162</v>
      </c>
      <c r="E207" s="74" t="s">
        <v>87</v>
      </c>
      <c r="F207" s="74" t="s">
        <v>26</v>
      </c>
      <c r="G207" s="98">
        <v>2016</v>
      </c>
      <c r="H207" s="75" t="s">
        <v>448</v>
      </c>
      <c r="I207" s="76">
        <v>3.25</v>
      </c>
      <c r="J207" s="76">
        <v>3.1</v>
      </c>
      <c r="K207" s="76">
        <v>3.3</v>
      </c>
      <c r="L207" s="76">
        <v>3.06</v>
      </c>
      <c r="M207" s="57">
        <f t="shared" si="13"/>
        <v>3.3</v>
      </c>
      <c r="N207" s="76">
        <v>24</v>
      </c>
    </row>
    <row r="208" spans="1:14" x14ac:dyDescent="0.25">
      <c r="A208" s="76">
        <v>11</v>
      </c>
      <c r="B208" s="73">
        <v>3201760</v>
      </c>
      <c r="C208" s="74" t="s">
        <v>482</v>
      </c>
      <c r="D208" s="74" t="s">
        <v>393</v>
      </c>
      <c r="E208" s="74" t="s">
        <v>25</v>
      </c>
      <c r="F208" s="74" t="s">
        <v>26</v>
      </c>
      <c r="G208" s="98">
        <v>2015</v>
      </c>
      <c r="H208" s="75" t="s">
        <v>448</v>
      </c>
      <c r="I208" s="76">
        <v>3.22</v>
      </c>
      <c r="J208" s="76">
        <v>2.8</v>
      </c>
      <c r="K208" s="76">
        <v>3.25</v>
      </c>
      <c r="L208" s="76">
        <v>3.28</v>
      </c>
      <c r="M208" s="57">
        <f t="shared" si="13"/>
        <v>3.28</v>
      </c>
      <c r="N208" s="76">
        <v>22</v>
      </c>
    </row>
    <row r="209" spans="1:14" x14ac:dyDescent="0.25">
      <c r="A209" s="76">
        <v>12</v>
      </c>
      <c r="B209" s="73">
        <v>3110543</v>
      </c>
      <c r="C209" s="74" t="s">
        <v>474</v>
      </c>
      <c r="D209" s="74" t="s">
        <v>475</v>
      </c>
      <c r="E209" s="74" t="s">
        <v>30</v>
      </c>
      <c r="F209" s="74" t="s">
        <v>31</v>
      </c>
      <c r="G209" s="98">
        <v>2015</v>
      </c>
      <c r="H209" s="75" t="s">
        <v>448</v>
      </c>
      <c r="I209" s="76">
        <v>0</v>
      </c>
      <c r="J209" s="76">
        <v>3.09</v>
      </c>
      <c r="K209" s="76">
        <v>2.91</v>
      </c>
      <c r="L209" s="76">
        <v>3.21</v>
      </c>
      <c r="M209" s="57">
        <f t="shared" si="13"/>
        <v>3.21</v>
      </c>
      <c r="N209" s="76">
        <v>20</v>
      </c>
    </row>
    <row r="210" spans="1:14" x14ac:dyDescent="0.25">
      <c r="A210" s="76">
        <v>13</v>
      </c>
      <c r="B210" s="73">
        <v>3202147</v>
      </c>
      <c r="C210" s="74" t="s">
        <v>494</v>
      </c>
      <c r="D210" s="74" t="s">
        <v>495</v>
      </c>
      <c r="E210" s="74" t="s">
        <v>69</v>
      </c>
      <c r="F210" s="74" t="s">
        <v>26</v>
      </c>
      <c r="G210" s="98">
        <v>2016</v>
      </c>
      <c r="H210" s="75" t="s">
        <v>448</v>
      </c>
      <c r="I210" s="76">
        <v>0</v>
      </c>
      <c r="J210" s="76">
        <v>2.83</v>
      </c>
      <c r="K210" s="76">
        <v>2.98</v>
      </c>
      <c r="L210" s="76">
        <v>2.64</v>
      </c>
      <c r="M210" s="57">
        <f t="shared" si="13"/>
        <v>2.98</v>
      </c>
      <c r="N210" s="76">
        <v>19</v>
      </c>
    </row>
    <row r="211" spans="1:14" x14ac:dyDescent="0.25">
      <c r="A211" s="76">
        <v>14</v>
      </c>
      <c r="B211" s="73">
        <v>3110542</v>
      </c>
      <c r="C211" s="74" t="s">
        <v>489</v>
      </c>
      <c r="D211" s="74" t="s">
        <v>131</v>
      </c>
      <c r="E211" s="74" t="s">
        <v>30</v>
      </c>
      <c r="F211" s="74" t="s">
        <v>31</v>
      </c>
      <c r="G211" s="98">
        <v>2016</v>
      </c>
      <c r="H211" s="75" t="s">
        <v>448</v>
      </c>
      <c r="I211" s="76">
        <v>0</v>
      </c>
      <c r="J211" s="76">
        <v>2.75</v>
      </c>
      <c r="K211" s="76">
        <v>2.9</v>
      </c>
      <c r="L211" s="76">
        <v>2.92</v>
      </c>
      <c r="M211" s="57">
        <f t="shared" si="13"/>
        <v>2.92</v>
      </c>
      <c r="N211" s="76">
        <v>18</v>
      </c>
    </row>
    <row r="212" spans="1:14" x14ac:dyDescent="0.25">
      <c r="A212" s="76">
        <v>15</v>
      </c>
      <c r="B212" s="73">
        <v>3202043</v>
      </c>
      <c r="C212" s="74" t="s">
        <v>112</v>
      </c>
      <c r="D212" s="74" t="s">
        <v>469</v>
      </c>
      <c r="E212" s="74" t="s">
        <v>87</v>
      </c>
      <c r="F212" s="74" t="s">
        <v>26</v>
      </c>
      <c r="G212" s="98">
        <v>2016</v>
      </c>
      <c r="H212" s="75" t="s">
        <v>448</v>
      </c>
      <c r="I212" s="76">
        <v>3.14</v>
      </c>
      <c r="J212" s="76">
        <v>2.81</v>
      </c>
      <c r="K212" s="76">
        <v>1.99</v>
      </c>
      <c r="L212" s="76">
        <v>2.7</v>
      </c>
      <c r="M212" s="57">
        <f t="shared" si="13"/>
        <v>2.81</v>
      </c>
      <c r="N212" s="76">
        <v>17</v>
      </c>
    </row>
    <row r="213" spans="1:14" x14ac:dyDescent="0.25">
      <c r="A213" s="76">
        <v>16</v>
      </c>
      <c r="B213" s="73">
        <v>3604088</v>
      </c>
      <c r="C213" s="74" t="s">
        <v>117</v>
      </c>
      <c r="D213" s="74" t="s">
        <v>491</v>
      </c>
      <c r="E213" s="74" t="s">
        <v>119</v>
      </c>
      <c r="F213" s="74" t="s">
        <v>21</v>
      </c>
      <c r="G213" s="98">
        <v>2016</v>
      </c>
      <c r="H213" s="75" t="s">
        <v>448</v>
      </c>
      <c r="I213" s="76">
        <v>2.9</v>
      </c>
      <c r="J213" s="76">
        <v>2.78</v>
      </c>
      <c r="K213" s="76">
        <v>2.76</v>
      </c>
      <c r="L213" s="76">
        <v>2.73</v>
      </c>
      <c r="M213" s="57">
        <f t="shared" si="13"/>
        <v>2.78</v>
      </c>
      <c r="N213" s="76">
        <v>16</v>
      </c>
    </row>
    <row r="214" spans="1:14" x14ac:dyDescent="0.25">
      <c r="A214" s="76" t="s">
        <v>80</v>
      </c>
      <c r="B214" s="73">
        <v>3202160</v>
      </c>
      <c r="C214" s="74" t="s">
        <v>486</v>
      </c>
      <c r="D214" s="74" t="s">
        <v>487</v>
      </c>
      <c r="E214" s="74" t="s">
        <v>69</v>
      </c>
      <c r="F214" s="74" t="s">
        <v>26</v>
      </c>
      <c r="G214" s="98">
        <v>2015</v>
      </c>
      <c r="H214" s="75" t="s">
        <v>448</v>
      </c>
      <c r="I214" s="76">
        <v>0</v>
      </c>
      <c r="J214" s="76" t="s">
        <v>80</v>
      </c>
      <c r="K214" s="76" t="s">
        <v>80</v>
      </c>
      <c r="L214" s="76"/>
      <c r="M214" s="57">
        <f>MAX(K214:L214)</f>
        <v>0</v>
      </c>
      <c r="N214" s="76" t="s">
        <v>80</v>
      </c>
    </row>
    <row r="215" spans="1:14" ht="18.75" x14ac:dyDescent="0.3">
      <c r="A215" s="67" t="s">
        <v>0</v>
      </c>
      <c r="B215" s="2"/>
      <c r="C215" s="2"/>
      <c r="D215" s="3"/>
      <c r="E215" s="68" t="s">
        <v>749</v>
      </c>
      <c r="F215" s="69"/>
      <c r="G215" s="69"/>
      <c r="H215" s="7"/>
      <c r="I215" s="69"/>
      <c r="J215" s="69"/>
      <c r="K215" s="69"/>
      <c r="L215" s="70"/>
      <c r="M215" s="70"/>
      <c r="N215" s="70"/>
    </row>
    <row r="216" spans="1:14" ht="18.75" x14ac:dyDescent="0.3">
      <c r="A216" s="67" t="s">
        <v>2</v>
      </c>
      <c r="B216" s="2"/>
      <c r="C216" s="2"/>
      <c r="D216" s="3"/>
      <c r="E216" s="68" t="s">
        <v>410</v>
      </c>
      <c r="F216" s="69"/>
      <c r="G216" s="69"/>
      <c r="H216" s="7"/>
      <c r="I216" s="69"/>
      <c r="J216" s="69"/>
      <c r="K216" s="69"/>
      <c r="L216" s="70"/>
      <c r="M216" s="70"/>
      <c r="N216" s="70"/>
    </row>
    <row r="217" spans="1:14" x14ac:dyDescent="0.25">
      <c r="A217" s="71"/>
      <c r="B217" s="12"/>
      <c r="C217" s="71"/>
      <c r="D217" s="71"/>
      <c r="E217" s="71"/>
      <c r="F217" s="71"/>
      <c r="G217" s="71"/>
      <c r="H217" s="12"/>
      <c r="I217" s="71"/>
      <c r="J217" s="71"/>
      <c r="K217" s="71"/>
      <c r="L217" s="71"/>
      <c r="M217" s="71"/>
      <c r="N217" s="71"/>
    </row>
    <row r="218" spans="1:14" x14ac:dyDescent="0.25">
      <c r="A218" s="100" t="s">
        <v>4</v>
      </c>
      <c r="B218" s="16" t="s">
        <v>5</v>
      </c>
      <c r="C218" s="72" t="s">
        <v>6</v>
      </c>
      <c r="D218" s="72" t="s">
        <v>7</v>
      </c>
      <c r="E218" s="72" t="s">
        <v>8</v>
      </c>
      <c r="F218" s="72" t="s">
        <v>9</v>
      </c>
      <c r="G218" s="72" t="s">
        <v>10</v>
      </c>
      <c r="H218" s="16" t="s">
        <v>11</v>
      </c>
      <c r="I218" s="72"/>
      <c r="J218" s="72" t="s">
        <v>692</v>
      </c>
      <c r="K218" s="72" t="s">
        <v>693</v>
      </c>
      <c r="L218" s="72" t="s">
        <v>694</v>
      </c>
      <c r="M218" s="72"/>
      <c r="N218" s="72" t="s">
        <v>17</v>
      </c>
    </row>
    <row r="219" spans="1:14" x14ac:dyDescent="0.25">
      <c r="A219" s="102">
        <v>1</v>
      </c>
      <c r="B219" s="99">
        <v>3302426</v>
      </c>
      <c r="C219" s="74" t="s">
        <v>415</v>
      </c>
      <c r="D219" s="74" t="s">
        <v>51</v>
      </c>
      <c r="E219" s="74" t="s">
        <v>416</v>
      </c>
      <c r="F219" s="74" t="s">
        <v>264</v>
      </c>
      <c r="G219" s="98">
        <v>2015</v>
      </c>
      <c r="H219" s="75" t="s">
        <v>417</v>
      </c>
      <c r="I219" s="76">
        <v>4.0599999999999996</v>
      </c>
      <c r="J219" s="72">
        <v>4.1500000000000004</v>
      </c>
      <c r="K219" s="72">
        <v>4.16</v>
      </c>
      <c r="L219" s="72">
        <v>4.2300000000000004</v>
      </c>
      <c r="M219" s="57">
        <f t="shared" ref="M219:M228" si="14">MAX(J219:L219)</f>
        <v>4.2300000000000004</v>
      </c>
      <c r="N219" s="76" t="str">
        <f>IF(OR(A219="DNS",A219="DNF",A219="DQ"),
0,
IF(OR(H219="SGF",H219="SGM",H219="SAF",H219="SAM"),
IF(COUNTIFS($H$27:$H$288,H219,$A$27:$A$288,"&lt;"&amp;A219)+1=1,10,
IF(COUNTIFS($H$27:$H$288,H219,$A$27:$A$288,"&lt;"&amp;A219)+1=2,8,
IF(COUNTIFS($H$27:$H$288,H219,$A$27:$A$288,"&lt;"&amp;A219)+1=3,6,
IF(COUNTIFS($H$27:$H$288,H219,$A$27:$A$288,"&lt;"&amp;A219)+1=4,4,
2)))),
IF(OR(H219="EF",H219="EM",H219="RF",H219="RM",H219="CF",H219="CM",H219="AF",H219="AM",H219="JF",H219="JM",H219="SF",H219="SM"),
IF(COUNTIFS($H$27:$H$288,H219,$A$27:$A$288,"&lt;"&amp;A219)+1&lt;=11,
40-(COUNTIFS($H$27:$H$288,H219,$A$27:$A$288,"&lt;"&amp;A219))*2,
IF(COUNTIFS($H$27:$H$288,H219,$A$27:$A$288,"&lt;"&amp;A219)+1&lt;=26,
20-(COUNTIFS($H$27:$H$288,H219,$A$27:$A$288,"&lt;"&amp;A219)-10),
5)),
IF(OR(H219="AAF",H219="AAM",H219="ABF",H219="ABM",H219="VAF",H219="VAM",H219="VBF",H219="VBM"),
IF(COUNTIFS($H$27:$H$288,H219,$A$27:$A$288,"&lt;"&amp;A219)+1&lt;=3,
20-(COUNTIFS($H$27:$H$288,H219,$A$27:$A$288,"&lt;"&amp;A219))*2,
IF(COUNTIFS($H$27:$H$288,H219,$A$27:$A$288,"&lt;"&amp;A219)+1&lt;=20,
15-(COUNTIFS($H$27:$H$288,H219,$A$27:$A$288,"&lt;"&amp;A219)-3),
3)),
""))))</f>
        <v/>
      </c>
    </row>
    <row r="220" spans="1:14" x14ac:dyDescent="0.25">
      <c r="A220" s="102">
        <v>2</v>
      </c>
      <c r="B220" s="99">
        <v>3202241</v>
      </c>
      <c r="C220" s="74" t="s">
        <v>422</v>
      </c>
      <c r="D220" s="74" t="s">
        <v>423</v>
      </c>
      <c r="E220" s="74" t="s">
        <v>284</v>
      </c>
      <c r="F220" s="74" t="s">
        <v>26</v>
      </c>
      <c r="G220" s="98">
        <v>2016</v>
      </c>
      <c r="H220" s="75" t="s">
        <v>410</v>
      </c>
      <c r="I220" s="76">
        <v>4</v>
      </c>
      <c r="J220" s="72">
        <v>3.84</v>
      </c>
      <c r="K220" s="72">
        <v>3.66</v>
      </c>
      <c r="L220" s="72">
        <v>3.54</v>
      </c>
      <c r="M220" s="57">
        <f t="shared" si="14"/>
        <v>3.84</v>
      </c>
      <c r="N220" s="76">
        <f>IF(OR(A220="DNS",A220="DNF",A220="DQ"),
0,
IF(OR(H220="SGF",H220="SGM",H220="SAF",H220="SAM"),
IF(COUNTIFS($H$27:$H$288,H220,$A$27:$A$288,"&lt;"&amp;A220)+1=1,10,
IF(COUNTIFS($H$27:$H$288,H220,$A$27:$A$288,"&lt;"&amp;A220)+1=2,8,
IF(COUNTIFS($H$27:$H$288,H220,$A$27:$A$288,"&lt;"&amp;A220)+1=3,6,
IF(COUNTIFS($H$27:$H$288,H220,$A$27:$A$288,"&lt;"&amp;A220)+1=4,4,
2)))),
IF(OR(H220="EF",H220="EM",H220="RF",H220="RM",H220="CF",H220="CM",H220="AF",H220="AM",H220="JF",H220="JM",H220="SF",H220="SM"),
IF(COUNTIFS($H$27:$H$288,H220,$A$27:$A$288,"&lt;"&amp;A220)+1&lt;=11,
40-(COUNTIFS($H$27:$H$288,H220,$A$27:$A$288,"&lt;"&amp;A220))*2,
IF(COUNTIFS($H$27:$H$288,H220,$A$27:$A$288,"&lt;"&amp;A220)+1&lt;=26,
20-(COUNTIFS($H$27:$H$288,H220,$A$27:$A$288,"&lt;"&amp;A220)-10),
5)),
IF(OR(H220="AAF",H220="AAM",H220="ABF",H220="ABM",H220="VAF",H220="VAM",H220="VBF",H220="VBM"),
IF(COUNTIFS($H$27:$H$288,H220,$A$27:$A$288,"&lt;"&amp;A220)+1&lt;=3,
20-(COUNTIFS($H$27:$H$288,H220,$A$27:$A$288,"&lt;"&amp;A220))*2,
IF(COUNTIFS($H$27:$H$288,H220,$A$27:$A$288,"&lt;"&amp;A220)+1&lt;=20,
15-(COUNTIFS($H$27:$H$288,H220,$A$27:$A$288,"&lt;"&amp;A220)-3),
3)),
""))))</f>
        <v>40</v>
      </c>
    </row>
    <row r="221" spans="1:14" x14ac:dyDescent="0.25">
      <c r="A221" s="102">
        <v>3</v>
      </c>
      <c r="B221" s="99">
        <v>3604953</v>
      </c>
      <c r="C221" s="74" t="s">
        <v>750</v>
      </c>
      <c r="D221" s="74" t="s">
        <v>53</v>
      </c>
      <c r="E221" s="74" t="s">
        <v>60</v>
      </c>
      <c r="F221" s="74" t="s">
        <v>21</v>
      </c>
      <c r="G221" s="98">
        <v>2015</v>
      </c>
      <c r="H221" s="75" t="s">
        <v>410</v>
      </c>
      <c r="I221" s="76">
        <v>0</v>
      </c>
      <c r="J221" s="72">
        <v>3.72</v>
      </c>
      <c r="K221" s="72">
        <v>3.7</v>
      </c>
      <c r="L221" s="72">
        <v>3.49</v>
      </c>
      <c r="M221" s="57">
        <f t="shared" si="14"/>
        <v>3.72</v>
      </c>
      <c r="N221" s="76">
        <f>IF(OR(A221="DNS",A221="DNF",A221="DQ"),
0,
IF(OR(H221="SGF",H221="SGM",H221="SAF",H221="SAM"),
IF(COUNTIFS($H$27:$H$288,H221,$A$27:$A$288,"&lt;"&amp;A221)+1=1,10,
IF(COUNTIFS($H$27:$H$288,H221,$A$27:$A$288,"&lt;"&amp;A221)+1=2,8,
IF(COUNTIFS($H$27:$H$288,H221,$A$27:$A$288,"&lt;"&amp;A221)+1=3,6,
IF(COUNTIFS($H$27:$H$288,H221,$A$27:$A$288,"&lt;"&amp;A221)+1=4,4,
2)))),
IF(OR(H221="EF",H221="EM",H221="RF",H221="RM",H221="CF",H221="CM",H221="AF",H221="AM",H221="JF",H221="JM",H221="SF",H221="SM"),
IF(COUNTIFS($H$27:$H$288,H221,$A$27:$A$288,"&lt;"&amp;A221)+1&lt;=11,
40-(COUNTIFS($H$27:$H$288,H221,$A$27:$A$288,"&lt;"&amp;A221))*2,
IF(COUNTIFS($H$27:$H$288,H221,$A$27:$A$288,"&lt;"&amp;A221)+1&lt;=26,
20-(COUNTIFS($H$27:$H$288,H221,$A$27:$A$288,"&lt;"&amp;A221)-10),
5)),
IF(OR(H221="AAF",H221="AAM",H221="ABF",H221="ABM",H221="VAF",H221="VAM",H221="VBF",H221="VBM"),
IF(COUNTIFS($H$27:$H$288,H221,$A$27:$A$288,"&lt;"&amp;A221)+1&lt;=3,
20-(COUNTIFS($H$27:$H$288,H221,$A$27:$A$288,"&lt;"&amp;A221))*2,
IF(COUNTIFS($H$27:$H$288,H221,$A$27:$A$288,"&lt;"&amp;A221)+1&lt;=20,
15-(COUNTIFS($H$27:$H$288,H221,$A$27:$A$288,"&lt;"&amp;A221)-3),
3)),
""))))</f>
        <v>38</v>
      </c>
    </row>
    <row r="222" spans="1:14" x14ac:dyDescent="0.25">
      <c r="A222" s="102">
        <v>4</v>
      </c>
      <c r="B222" s="99">
        <v>3111393</v>
      </c>
      <c r="C222" s="74" t="s">
        <v>125</v>
      </c>
      <c r="D222" s="74" t="s">
        <v>426</v>
      </c>
      <c r="E222" s="74" t="s">
        <v>40</v>
      </c>
      <c r="F222" s="74" t="s">
        <v>31</v>
      </c>
      <c r="G222" s="98">
        <v>2016</v>
      </c>
      <c r="H222" s="75" t="s">
        <v>410</v>
      </c>
      <c r="I222" s="76">
        <v>0</v>
      </c>
      <c r="J222" s="72">
        <v>3.53</v>
      </c>
      <c r="K222" s="72">
        <v>3.6</v>
      </c>
      <c r="L222" s="72">
        <v>3.39</v>
      </c>
      <c r="M222" s="57">
        <f t="shared" si="14"/>
        <v>3.6</v>
      </c>
      <c r="N222" s="76">
        <f>IF(OR(A222="DNS",A222="DNF",A222="DQ"),
0,
IF(OR(H222="SGF",H222="SGM",H222="SAF",H222="SAM"),
IF(COUNTIFS($H$27:$H$288,H222,$A$27:$A$288,"&lt;"&amp;A222)+1=1,10,
IF(COUNTIFS($H$27:$H$288,H222,$A$27:$A$288,"&lt;"&amp;A222)+1=2,8,
IF(COUNTIFS($H$27:$H$288,H222,$A$27:$A$288,"&lt;"&amp;A222)+1=3,6,
IF(COUNTIFS($H$27:$H$288,H222,$A$27:$A$288,"&lt;"&amp;A222)+1=4,4,
2)))),
IF(OR(H222="EF",H222="EM",H222="RF",H222="RM",H222="CF",H222="CM",H222="AF",H222="AM",H222="JF",H222="JM",H222="SF",H222="SM"),
IF(COUNTIFS($H$27:$H$288,H222,$A$27:$A$288,"&lt;"&amp;A222)+1&lt;=11,
40-(COUNTIFS($H$27:$H$288,H222,$A$27:$A$288,"&lt;"&amp;A222))*2,
IF(COUNTIFS($H$27:$H$288,H222,$A$27:$A$288,"&lt;"&amp;A222)+1&lt;=26,
20-(COUNTIFS($H$27:$H$288,H222,$A$27:$A$288,"&lt;"&amp;A222)-10),
5)),
IF(OR(H222="AAF",H222="AAM",H222="ABF",H222="ABM",H222="VAF",H222="VAM",H222="VBF",H222="VBM"),
IF(COUNTIFS($H$27:$H$288,H222,$A$27:$A$288,"&lt;"&amp;A222)+1&lt;=3,
20-(COUNTIFS($H$27:$H$288,H222,$A$27:$A$288,"&lt;"&amp;A222))*2,
IF(COUNTIFS($H$27:$H$288,H222,$A$27:$A$288,"&lt;"&amp;A222)+1&lt;=20,
15-(COUNTIFS($H$27:$H$288,H222,$A$27:$A$288,"&lt;"&amp;A222)-3),
3)),
""))))</f>
        <v>36</v>
      </c>
    </row>
    <row r="223" spans="1:14" x14ac:dyDescent="0.25">
      <c r="A223" s="102">
        <v>5</v>
      </c>
      <c r="B223" s="99">
        <v>3202672</v>
      </c>
      <c r="C223" s="74" t="s">
        <v>438</v>
      </c>
      <c r="D223" s="74" t="s">
        <v>432</v>
      </c>
      <c r="E223" s="74" t="s">
        <v>72</v>
      </c>
      <c r="F223" s="74" t="s">
        <v>26</v>
      </c>
      <c r="G223" s="98">
        <v>2015</v>
      </c>
      <c r="H223" s="75" t="s">
        <v>410</v>
      </c>
      <c r="I223" s="76">
        <v>0</v>
      </c>
      <c r="J223" s="72">
        <v>2.93</v>
      </c>
      <c r="K223" s="72">
        <v>3.54</v>
      </c>
      <c r="L223" s="72">
        <v>3.39</v>
      </c>
      <c r="M223" s="57">
        <f t="shared" si="14"/>
        <v>3.54</v>
      </c>
      <c r="N223" s="76">
        <f>IF(OR(A223="DNS",A223="DNF",A223="DQ"),
0,
IF(OR(H223="SGF",H223="SGM",H223="SAF",H223="SAM"),
IF(COUNTIFS($H$27:$H$288,H223,$A$27:$A$288,"&lt;"&amp;A223)+1=1,10,
IF(COUNTIFS($H$27:$H$288,H223,$A$27:$A$288,"&lt;"&amp;A223)+1=2,8,
IF(COUNTIFS($H$27:$H$288,H223,$A$27:$A$288,"&lt;"&amp;A223)+1=3,6,
IF(COUNTIFS($H$27:$H$288,H223,$A$27:$A$288,"&lt;"&amp;A223)+1=4,4,
2)))),
IF(OR(H223="EF",H223="EM",H223="RF",H223="RM",H223="CF",H223="CM",H223="AF",H223="AM",H223="JF",H223="JM",H223="SF",H223="SM"),
IF(COUNTIFS($H$27:$H$288,H223,$A$27:$A$288,"&lt;"&amp;A223)+1&lt;=11,
40-(COUNTIFS($H$27:$H$288,H223,$A$27:$A$288,"&lt;"&amp;A223))*2,
IF(COUNTIFS($H$27:$H$288,H223,$A$27:$A$288,"&lt;"&amp;A223)+1&lt;=26,
20-(COUNTIFS($H$27:$H$288,H223,$A$27:$A$288,"&lt;"&amp;A223)-10),
5)),
IF(OR(H223="AAF",H223="AAM",H223="ABF",H223="ABM",H223="VAF",H223="VAM",H223="VBF",H223="VBM"),
IF(COUNTIFS($H$27:$H$288,H223,$A$27:$A$288,"&lt;"&amp;A223)+1&lt;=3,
20-(COUNTIFS($H$27:$H$288,H223,$A$27:$A$288,"&lt;"&amp;A223))*2,
IF(COUNTIFS($H$27:$H$288,H223,$A$27:$A$288,"&lt;"&amp;A223)+1&lt;=20,
15-(COUNTIFS($H$27:$H$288,H223,$A$27:$A$288,"&lt;"&amp;A223)-3),
3)),
""))))</f>
        <v>34</v>
      </c>
    </row>
    <row r="224" spans="1:14" x14ac:dyDescent="0.25">
      <c r="A224" s="102">
        <v>6</v>
      </c>
      <c r="B224" s="99">
        <v>3605304</v>
      </c>
      <c r="C224" s="74" t="s">
        <v>137</v>
      </c>
      <c r="D224" s="74" t="s">
        <v>236</v>
      </c>
      <c r="E224" s="74" t="s">
        <v>43</v>
      </c>
      <c r="F224" s="74" t="s">
        <v>21</v>
      </c>
      <c r="G224" s="98">
        <v>2016</v>
      </c>
      <c r="H224" s="75" t="s">
        <v>410</v>
      </c>
      <c r="I224" s="76">
        <v>0</v>
      </c>
      <c r="J224" s="72">
        <v>3.18</v>
      </c>
      <c r="K224" s="72">
        <v>3.2</v>
      </c>
      <c r="L224" s="72">
        <v>3.35</v>
      </c>
      <c r="M224" s="57">
        <f t="shared" si="14"/>
        <v>3.35</v>
      </c>
      <c r="N224" s="76">
        <f>IF(OR(A224="DNS",A224="DNF",A224="DQ"),
0,
IF(OR(H224="SGF",H224="SGM",H224="SAF",H224="SAM"),
IF(COUNTIFS($H$27:$H$288,H224,$A$27:$A$288,"&lt;"&amp;A224)+1=1,10,
IF(COUNTIFS($H$27:$H$288,H224,$A$27:$A$288,"&lt;"&amp;A224)+1=2,8,
IF(COUNTIFS($H$27:$H$288,H224,$A$27:$A$288,"&lt;"&amp;A224)+1=3,6,
IF(COUNTIFS($H$27:$H$288,H224,$A$27:$A$288,"&lt;"&amp;A224)+1=4,4,
2)))),
IF(OR(H224="EF",H224="EM",H224="RF",H224="RM",H224="CF",H224="CM",H224="AF",H224="AM",H224="JF",H224="JM",H224="SF",H224="SM"),
IF(COUNTIFS($H$27:$H$288,H224,$A$27:$A$288,"&lt;"&amp;A224)+1&lt;=11,
40-(COUNTIFS($H$27:$H$288,H224,$A$27:$A$288,"&lt;"&amp;A224))*2,
IF(COUNTIFS($H$27:$H$288,H224,$A$27:$A$288,"&lt;"&amp;A224)+1&lt;=26,
20-(COUNTIFS($H$27:$H$288,H224,$A$27:$A$288,"&lt;"&amp;A224)-10),
5)),
IF(OR(H224="AAF",H224="AAM",H224="ABF",H224="ABM",H224="VAF",H224="VAM",H224="VBF",H224="VBM"),
IF(COUNTIFS($H$27:$H$288,H224,$A$27:$A$288,"&lt;"&amp;A224)+1&lt;=3,
20-(COUNTIFS($H$27:$H$288,H224,$A$27:$A$288,"&lt;"&amp;A224))*2,
IF(COUNTIFS($H$27:$H$288,H224,$A$27:$A$288,"&lt;"&amp;A224)+1&lt;=20,
15-(COUNTIFS($H$27:$H$288,H224,$A$27:$A$288,"&lt;"&amp;A224)-3),
3)),
""))))</f>
        <v>32</v>
      </c>
    </row>
    <row r="225" spans="1:14" x14ac:dyDescent="0.25">
      <c r="A225" s="102">
        <v>7</v>
      </c>
      <c r="B225" s="99">
        <v>3603822</v>
      </c>
      <c r="C225" s="74" t="s">
        <v>435</v>
      </c>
      <c r="D225" s="74" t="s">
        <v>436</v>
      </c>
      <c r="E225" s="74" t="s">
        <v>43</v>
      </c>
      <c r="F225" s="74" t="s">
        <v>21</v>
      </c>
      <c r="G225" s="98">
        <v>2015</v>
      </c>
      <c r="H225" s="75" t="s">
        <v>410</v>
      </c>
      <c r="I225" s="76">
        <v>0</v>
      </c>
      <c r="J225" s="72">
        <v>3.25</v>
      </c>
      <c r="K225" s="72">
        <v>3.25</v>
      </c>
      <c r="L225" s="72">
        <v>3.17</v>
      </c>
      <c r="M225" s="57">
        <f t="shared" si="14"/>
        <v>3.25</v>
      </c>
      <c r="N225" s="76">
        <f>IF(OR(A225="DNS",A225="DNF",A225="DQ"),
0,
IF(OR(H225="SGF",H225="SGM",H225="SAF",H225="SAM"),
IF(COUNTIFS($H$27:$H$288,H225,$A$27:$A$288,"&lt;"&amp;A225)+1=1,10,
IF(COUNTIFS($H$27:$H$288,H225,$A$27:$A$288,"&lt;"&amp;A225)+1=2,8,
IF(COUNTIFS($H$27:$H$288,H225,$A$27:$A$288,"&lt;"&amp;A225)+1=3,6,
IF(COUNTIFS($H$27:$H$288,H225,$A$27:$A$288,"&lt;"&amp;A225)+1=4,4,
2)))),
IF(OR(H225="EF",H225="EM",H225="RF",H225="RM",H225="CF",H225="CM",H225="AF",H225="AM",H225="JF",H225="JM",H225="SF",H225="SM"),
IF(COUNTIFS($H$27:$H$288,H225,$A$27:$A$288,"&lt;"&amp;A225)+1&lt;=11,
40-(COUNTIFS($H$27:$H$288,H225,$A$27:$A$288,"&lt;"&amp;A225))*2,
IF(COUNTIFS($H$27:$H$288,H225,$A$27:$A$288,"&lt;"&amp;A225)+1&lt;=26,
20-(COUNTIFS($H$27:$H$288,H225,$A$27:$A$288,"&lt;"&amp;A225)-10),
5)),
IF(OR(H225="AAF",H225="AAM",H225="ABF",H225="ABM",H225="VAF",H225="VAM",H225="VBF",H225="VBM"),
IF(COUNTIFS($H$27:$H$288,H225,$A$27:$A$288,"&lt;"&amp;A225)+1&lt;=3,
20-(COUNTIFS($H$27:$H$288,H225,$A$27:$A$288,"&lt;"&amp;A225))*2,
IF(COUNTIFS($H$27:$H$288,H225,$A$27:$A$288,"&lt;"&amp;A225)+1&lt;=20,
15-(COUNTIFS($H$27:$H$288,H225,$A$27:$A$288,"&lt;"&amp;A225)-3),
3)),
""))))</f>
        <v>30</v>
      </c>
    </row>
    <row r="226" spans="1:14" x14ac:dyDescent="0.25">
      <c r="A226" s="102">
        <v>8</v>
      </c>
      <c r="B226" s="99">
        <v>3202154</v>
      </c>
      <c r="C226" s="74" t="s">
        <v>441</v>
      </c>
      <c r="D226" s="74" t="s">
        <v>442</v>
      </c>
      <c r="E226" s="74" t="s">
        <v>69</v>
      </c>
      <c r="F226" s="74" t="s">
        <v>26</v>
      </c>
      <c r="G226" s="98">
        <v>2016</v>
      </c>
      <c r="H226" s="75" t="s">
        <v>410</v>
      </c>
      <c r="I226" s="76">
        <v>0</v>
      </c>
      <c r="J226" s="72">
        <v>2.84</v>
      </c>
      <c r="K226" s="72">
        <v>2.96</v>
      </c>
      <c r="L226" s="72">
        <v>3.06</v>
      </c>
      <c r="M226" s="57">
        <f t="shared" si="14"/>
        <v>3.06</v>
      </c>
      <c r="N226" s="76">
        <f>IF(OR(A226="DNS",A226="DNF",A226="DQ"),
0,
IF(OR(H226="SGF",H226="SGM",H226="SAF",H226="SAM"),
IF(COUNTIFS($H$27:$H$288,H226,$A$27:$A$288,"&lt;"&amp;A226)+1=1,10,
IF(COUNTIFS($H$27:$H$288,H226,$A$27:$A$288,"&lt;"&amp;A226)+1=2,8,
IF(COUNTIFS($H$27:$H$288,H226,$A$27:$A$288,"&lt;"&amp;A226)+1=3,6,
IF(COUNTIFS($H$27:$H$288,H226,$A$27:$A$288,"&lt;"&amp;A226)+1=4,4,
2)))),
IF(OR(H226="EF",H226="EM",H226="RF",H226="RM",H226="CF",H226="CM",H226="AF",H226="AM",H226="JF",H226="JM",H226="SF",H226="SM"),
IF(COUNTIFS($H$27:$H$288,H226,$A$27:$A$288,"&lt;"&amp;A226)+1&lt;=11,
40-(COUNTIFS($H$27:$H$288,H226,$A$27:$A$288,"&lt;"&amp;A226))*2,
IF(COUNTIFS($H$27:$H$288,H226,$A$27:$A$288,"&lt;"&amp;A226)+1&lt;=26,
20-(COUNTIFS($H$27:$H$288,H226,$A$27:$A$288,"&lt;"&amp;A226)-10),
5)),
IF(OR(H226="AAF",H226="AAM",H226="ABF",H226="ABM",H226="VAF",H226="VAM",H226="VBF",H226="VBM"),
IF(COUNTIFS($H$27:$H$288,H226,$A$27:$A$288,"&lt;"&amp;A226)+1&lt;=3,
20-(COUNTIFS($H$27:$H$288,H226,$A$27:$A$288,"&lt;"&amp;A226))*2,
IF(COUNTIFS($H$27:$H$288,H226,$A$27:$A$288,"&lt;"&amp;A226)+1&lt;=20,
15-(COUNTIFS($H$27:$H$288,H226,$A$27:$A$288,"&lt;"&amp;A226)-3),
3)),
""))))</f>
        <v>28</v>
      </c>
    </row>
    <row r="227" spans="1:14" x14ac:dyDescent="0.25">
      <c r="A227" s="102">
        <v>9</v>
      </c>
      <c r="B227" s="99">
        <v>3202638</v>
      </c>
      <c r="C227" s="74" t="s">
        <v>444</v>
      </c>
      <c r="D227" s="74" t="s">
        <v>432</v>
      </c>
      <c r="E227" s="74" t="s">
        <v>72</v>
      </c>
      <c r="F227" s="74" t="s">
        <v>26</v>
      </c>
      <c r="G227" s="98">
        <v>2015</v>
      </c>
      <c r="H227" s="75" t="s">
        <v>410</v>
      </c>
      <c r="I227" s="76">
        <v>0</v>
      </c>
      <c r="J227" s="72">
        <v>2.73</v>
      </c>
      <c r="K227" s="72">
        <v>2.62</v>
      </c>
      <c r="L227" s="72">
        <v>2.92</v>
      </c>
      <c r="M227" s="57">
        <f t="shared" si="14"/>
        <v>2.92</v>
      </c>
      <c r="N227" s="76">
        <f>IF(OR(A227="DNS",A227="DNF",A227="DQ"),
0,
IF(OR(H227="SGF",H227="SGM",H227="SAF",H227="SAM"),
IF(COUNTIFS($H$27:$H$288,H227,$A$27:$A$288,"&lt;"&amp;A227)+1=1,10,
IF(COUNTIFS($H$27:$H$288,H227,$A$27:$A$288,"&lt;"&amp;A227)+1=2,8,
IF(COUNTIFS($H$27:$H$288,H227,$A$27:$A$288,"&lt;"&amp;A227)+1=3,6,
IF(COUNTIFS($H$27:$H$288,H227,$A$27:$A$288,"&lt;"&amp;A227)+1=4,4,
2)))),
IF(OR(H227="EF",H227="EM",H227="RF",H227="RM",H227="CF",H227="CM",H227="AF",H227="AM",H227="JF",H227="JM",H227="SF",H227="SM"),
IF(COUNTIFS($H$27:$H$288,H227,$A$27:$A$288,"&lt;"&amp;A227)+1&lt;=11,
40-(COUNTIFS($H$27:$H$288,H227,$A$27:$A$288,"&lt;"&amp;A227))*2,
IF(COUNTIFS($H$27:$H$288,H227,$A$27:$A$288,"&lt;"&amp;A227)+1&lt;=26,
20-(COUNTIFS($H$27:$H$288,H227,$A$27:$A$288,"&lt;"&amp;A227)-10),
5)),
IF(OR(H227="AAF",H227="AAM",H227="ABF",H227="ABM",H227="VAF",H227="VAM",H227="VBF",H227="VBM"),
IF(COUNTIFS($H$27:$H$288,H227,$A$27:$A$288,"&lt;"&amp;A227)+1&lt;=3,
20-(COUNTIFS($H$27:$H$288,H227,$A$27:$A$288,"&lt;"&amp;A227))*2,
IF(COUNTIFS($H$27:$H$288,H227,$A$27:$A$288,"&lt;"&amp;A227)+1&lt;=20,
15-(COUNTIFS($H$27:$H$288,H227,$A$27:$A$288,"&lt;"&amp;A227)-3),
3)),
""))))</f>
        <v>26</v>
      </c>
    </row>
    <row r="228" spans="1:14" x14ac:dyDescent="0.25">
      <c r="A228" s="102" t="s">
        <v>80</v>
      </c>
      <c r="B228" s="99">
        <v>3202216</v>
      </c>
      <c r="C228" s="74" t="s">
        <v>446</v>
      </c>
      <c r="D228" s="74" t="s">
        <v>447</v>
      </c>
      <c r="E228" s="74" t="s">
        <v>69</v>
      </c>
      <c r="F228" s="74" t="s">
        <v>26</v>
      </c>
      <c r="G228" s="98">
        <v>2016</v>
      </c>
      <c r="H228" s="75" t="s">
        <v>410</v>
      </c>
      <c r="I228" s="76">
        <v>0</v>
      </c>
      <c r="J228" s="72" t="s">
        <v>80</v>
      </c>
      <c r="K228" s="72"/>
      <c r="L228" s="72"/>
      <c r="M228" s="57">
        <f t="shared" si="14"/>
        <v>0</v>
      </c>
      <c r="N228" s="76"/>
    </row>
    <row r="229" spans="1:14" ht="18.75" x14ac:dyDescent="0.3">
      <c r="A229" s="101" t="s">
        <v>0</v>
      </c>
      <c r="B229" s="2"/>
      <c r="C229" s="2"/>
      <c r="D229" s="3"/>
      <c r="E229" s="68" t="s">
        <v>749</v>
      </c>
      <c r="F229" s="69"/>
      <c r="G229" s="69"/>
      <c r="H229" s="7"/>
      <c r="I229" s="69"/>
      <c r="J229" s="69"/>
      <c r="K229" s="69"/>
      <c r="L229" s="70"/>
      <c r="M229" s="70"/>
      <c r="N229" s="70"/>
    </row>
    <row r="230" spans="1:14" ht="18.75" x14ac:dyDescent="0.3">
      <c r="A230" s="67" t="s">
        <v>2</v>
      </c>
      <c r="B230" s="2"/>
      <c r="C230" s="2"/>
      <c r="D230" s="3"/>
      <c r="E230" s="68" t="s">
        <v>232</v>
      </c>
      <c r="F230" s="69"/>
      <c r="G230" s="69"/>
      <c r="H230" s="7"/>
      <c r="I230" s="69"/>
      <c r="J230" s="69"/>
      <c r="K230" s="69"/>
      <c r="L230" s="70"/>
      <c r="M230" s="70"/>
      <c r="N230" s="70"/>
    </row>
    <row r="231" spans="1:14" x14ac:dyDescent="0.25">
      <c r="A231" s="71"/>
      <c r="B231" s="12"/>
      <c r="C231" s="71"/>
      <c r="D231" s="71"/>
      <c r="E231" s="71"/>
      <c r="F231" s="71"/>
      <c r="G231" s="71"/>
      <c r="H231" s="12"/>
      <c r="I231" s="71"/>
      <c r="J231" s="71"/>
      <c r="K231" s="71"/>
      <c r="L231" s="71"/>
      <c r="M231" s="71"/>
      <c r="N231" s="71"/>
    </row>
    <row r="232" spans="1:14" x14ac:dyDescent="0.25">
      <c r="A232" s="72" t="s">
        <v>4</v>
      </c>
      <c r="B232" s="16" t="s">
        <v>5</v>
      </c>
      <c r="C232" s="72" t="s">
        <v>6</v>
      </c>
      <c r="D232" s="72" t="s">
        <v>7</v>
      </c>
      <c r="E232" s="72" t="s">
        <v>8</v>
      </c>
      <c r="F232" s="72" t="s">
        <v>9</v>
      </c>
      <c r="G232" s="72" t="s">
        <v>10</v>
      </c>
      <c r="H232" s="16" t="s">
        <v>11</v>
      </c>
      <c r="I232" s="72"/>
      <c r="J232" s="72" t="s">
        <v>692</v>
      </c>
      <c r="K232" s="72" t="s">
        <v>693</v>
      </c>
      <c r="L232" s="72" t="s">
        <v>694</v>
      </c>
      <c r="M232" s="72"/>
      <c r="N232" s="72" t="s">
        <v>17</v>
      </c>
    </row>
    <row r="233" spans="1:14" x14ac:dyDescent="0.25">
      <c r="A233" s="76">
        <v>1</v>
      </c>
      <c r="B233" s="73">
        <v>3604968</v>
      </c>
      <c r="C233" s="74" t="s">
        <v>719</v>
      </c>
      <c r="D233" s="74" t="s">
        <v>751</v>
      </c>
      <c r="E233" s="74" t="s">
        <v>60</v>
      </c>
      <c r="F233" s="74" t="s">
        <v>21</v>
      </c>
      <c r="G233" s="98">
        <v>2010</v>
      </c>
      <c r="H233" s="75" t="s">
        <v>232</v>
      </c>
      <c r="I233" s="76">
        <v>0</v>
      </c>
      <c r="J233" s="72">
        <v>5.07</v>
      </c>
      <c r="K233" s="72">
        <v>5.09</v>
      </c>
      <c r="L233" s="72">
        <v>5.34</v>
      </c>
      <c r="M233" s="57">
        <f t="shared" ref="M233:M242" si="15">MAX(J233:L233)</f>
        <v>5.34</v>
      </c>
      <c r="N233" s="22">
        <f>IF(OR(A233="DNS",A233="DNF",A233="DQ"),
0,
IF(OR(H233="SGF",H233="SGM",H233="SAF",H233="SAM"),
IF(COUNTIFS($H$7:$H$230,H233,$A$7:$A$230,"&lt;"&amp;A233)+1=1,10,
IF(COUNTIFS($H$7:$H$230,H233,$A$7:$A$230,"&lt;"&amp;A233)+1=2,8,
IF(COUNTIFS($H$7:$H$230,H233,$A$7:$A$230,"&lt;"&amp;A233)+1=3,6,
IF(COUNTIFS($H$7:$H$230,H233,$A$7:$A$230,"&lt;"&amp;A233)+1=4,4,
2)))),
IF(OR(H233="EF",H233="EM",H233="RF",H233="RM",H233="CF",H233="CM",H233="AF",H233="AM",H233="JF",H233="JM",H233="SF",H233="SM"),
IF(COUNTIFS($H$7:$H$230,H233,$A$7:$A$230,"&lt;"&amp;A233)+1&lt;=11,
40-(COUNTIFS($H$7:$H$230,H233,$A$7:$A$230,"&lt;"&amp;A233))*2,
IF(COUNTIFS($H$7:$H$230,H233,$A$7:$A$230,"&lt;"&amp;A233)+1&lt;=26,
20-(COUNTIFS($H$7:$H$230,H233,$A$7:$A$230,"&lt;"&amp;A233)-10),
5)),
IF(OR(H233="AAF",H233="AAM",H233="ABF",H233="ABM",H233="VAF",H233="VAM",H233="VBF",H233="VBM"),
IF(COUNTIFS($H$7:$H$230,H233,$A$7:$A$230,"&lt;"&amp;A233)+1&lt;=3,
20-(COUNTIFS($H$7:$H$230,H233,$A$7:$A$230,"&lt;"&amp;A233))*2,
IF(COUNTIFS($H$7:$H$230,H233,$A$7:$A$230,"&lt;"&amp;A233)+1&lt;=20,
15-(COUNTIFS($H$7:$H$230,H233,$A$7:$A$230,"&lt;"&amp;A233)-3),
3)),
""))))</f>
        <v>40</v>
      </c>
    </row>
    <row r="234" spans="1:14" x14ac:dyDescent="0.25">
      <c r="A234" s="76">
        <v>2</v>
      </c>
      <c r="B234" s="73">
        <v>3604433</v>
      </c>
      <c r="C234" s="74" t="s">
        <v>233</v>
      </c>
      <c r="D234" s="74" t="s">
        <v>62</v>
      </c>
      <c r="E234" s="74" t="s">
        <v>20</v>
      </c>
      <c r="F234" s="74" t="s">
        <v>21</v>
      </c>
      <c r="G234" s="98">
        <v>2009</v>
      </c>
      <c r="H234" s="75" t="s">
        <v>232</v>
      </c>
      <c r="I234" s="76">
        <v>0</v>
      </c>
      <c r="J234" s="72">
        <v>5.03</v>
      </c>
      <c r="K234" s="72">
        <v>4.8099999999999996</v>
      </c>
      <c r="L234" s="72">
        <v>4.9000000000000004</v>
      </c>
      <c r="M234" s="57">
        <f t="shared" si="15"/>
        <v>5.03</v>
      </c>
      <c r="N234" s="22">
        <f>IF(OR(A234="DNS",A234="DNF",A234="DQ"),
0,
IF(OR(H234="SGF",H234="SGM",H234="SAF",H234="SAM"),
IF(COUNTIFS($H$7:$H$230,H234,$A$7:$A$230,"&lt;"&amp;A234)+1=1,10,
IF(COUNTIFS($H$7:$H$230,H234,$A$7:$A$230,"&lt;"&amp;A234)+1=2,8,
IF(COUNTIFS($H$7:$H$230,H234,$A$7:$A$230,"&lt;"&amp;A234)+1=3,6,
IF(COUNTIFS($H$7:$H$230,H234,$A$7:$A$230,"&lt;"&amp;A234)+1=4,4,
2)))),
IF(OR(H234="EF",H234="EM",H234="RF",H234="RM",H234="CF",H234="CM",H234="AF",H234="AM",H234="JF",H234="JM",H234="SF",H234="SM"),
IF(COUNTIFS($H$7:$H$230,H234,$A$7:$A$230,"&lt;"&amp;A234)+1&lt;=11,
40-(COUNTIFS($H$7:$H$230,H234,$A$7:$A$230,"&lt;"&amp;A234))*2,
IF(COUNTIFS($H$7:$H$230,H234,$A$7:$A$230,"&lt;"&amp;A234)+1&lt;=26,
20-(COUNTIFS($H$7:$H$230,H234,$A$7:$A$230,"&lt;"&amp;A234)-10),
5)),
IF(OR(H234="AAF",H234="AAM",H234="ABF",H234="ABM",H234="VAF",H234="VAM",H234="VBF",H234="VBM"),
IF(COUNTIFS($H$7:$H$230,H234,$A$7:$A$230,"&lt;"&amp;A234)+1&lt;=3,
20-(COUNTIFS($H$7:$H$230,H234,$A$7:$A$230,"&lt;"&amp;A234))*2,
IF(COUNTIFS($H$7:$H$230,H234,$A$7:$A$230,"&lt;"&amp;A234)+1&lt;=20,
15-(COUNTIFS($H$7:$H$230,H234,$A$7:$A$230,"&lt;"&amp;A234)-3),
3)),
""))))</f>
        <v>38</v>
      </c>
    </row>
    <row r="235" spans="1:14" x14ac:dyDescent="0.25">
      <c r="A235" s="76">
        <v>3</v>
      </c>
      <c r="B235" s="73">
        <v>3117449</v>
      </c>
      <c r="C235" s="74" t="s">
        <v>237</v>
      </c>
      <c r="D235" s="74" t="s">
        <v>175</v>
      </c>
      <c r="E235" s="74" t="s">
        <v>30</v>
      </c>
      <c r="F235" s="74" t="s">
        <v>31</v>
      </c>
      <c r="G235" s="98">
        <v>2010</v>
      </c>
      <c r="H235" s="75" t="s">
        <v>232</v>
      </c>
      <c r="I235" s="76">
        <v>0</v>
      </c>
      <c r="J235" s="72">
        <v>4.32</v>
      </c>
      <c r="K235" s="72">
        <v>4.58</v>
      </c>
      <c r="L235" s="72">
        <v>4.57</v>
      </c>
      <c r="M235" s="57">
        <f t="shared" si="15"/>
        <v>4.58</v>
      </c>
      <c r="N235" s="22">
        <f>IF(OR(A235="DNS",A235="DNF",A235="DQ"),
0,
IF(OR(H235="SGF",H235="SGM",H235="SAF",H235="SAM"),
IF(COUNTIFS($H$7:$H$230,H235,$A$7:$A$230,"&lt;"&amp;A235)+1=1,10,
IF(COUNTIFS($H$7:$H$230,H235,$A$7:$A$230,"&lt;"&amp;A235)+1=2,8,
IF(COUNTIFS($H$7:$H$230,H235,$A$7:$A$230,"&lt;"&amp;A235)+1=3,6,
IF(COUNTIFS($H$7:$H$230,H235,$A$7:$A$230,"&lt;"&amp;A235)+1=4,4,
2)))),
IF(OR(H235="EF",H235="EM",H235="RF",H235="RM",H235="CF",H235="CM",H235="AF",H235="AM",H235="JF",H235="JM",H235="SF",H235="SM"),
IF(COUNTIFS($H$7:$H$230,H235,$A$7:$A$230,"&lt;"&amp;A235)+1&lt;=11,
40-(COUNTIFS($H$7:$H$230,H235,$A$7:$A$230,"&lt;"&amp;A235))*2,
IF(COUNTIFS($H$7:$H$230,H235,$A$7:$A$230,"&lt;"&amp;A235)+1&lt;=26,
20-(COUNTIFS($H$7:$H$230,H235,$A$7:$A$230,"&lt;"&amp;A235)-10),
5)),
IF(OR(H235="AAF",H235="AAM",H235="ABF",H235="ABM",H235="VAF",H235="VAM",H235="VBF",H235="VBM"),
IF(COUNTIFS($H$7:$H$230,H235,$A$7:$A$230,"&lt;"&amp;A235)+1&lt;=3,
20-(COUNTIFS($H$7:$H$230,H235,$A$7:$A$230,"&lt;"&amp;A235))*2,
IF(COUNTIFS($H$7:$H$230,H235,$A$7:$A$230,"&lt;"&amp;A235)+1&lt;=20,
15-(COUNTIFS($H$7:$H$230,H235,$A$7:$A$230,"&lt;"&amp;A235)-3),
3)),
""))))</f>
        <v>36</v>
      </c>
    </row>
    <row r="236" spans="1:14" x14ac:dyDescent="0.25">
      <c r="A236" s="76">
        <v>4</v>
      </c>
      <c r="B236" s="73">
        <v>3604629</v>
      </c>
      <c r="C236" s="74" t="s">
        <v>752</v>
      </c>
      <c r="D236" s="74" t="s">
        <v>62</v>
      </c>
      <c r="E236" s="74" t="s">
        <v>270</v>
      </c>
      <c r="F236" s="74" t="s">
        <v>21</v>
      </c>
      <c r="G236" s="98">
        <v>2010</v>
      </c>
      <c r="H236" s="75" t="s">
        <v>232</v>
      </c>
      <c r="I236" s="76">
        <v>0</v>
      </c>
      <c r="J236" s="72">
        <v>4.26</v>
      </c>
      <c r="K236" s="72" t="s">
        <v>736</v>
      </c>
      <c r="L236" s="72">
        <v>4.42</v>
      </c>
      <c r="M236" s="57">
        <f t="shared" si="15"/>
        <v>4.42</v>
      </c>
      <c r="N236" s="22">
        <f>IF(OR(A236="DNS",A236="DNF",A236="DQ"),
0,
IF(OR(H236="SGF",H236="SGM",H236="SAF",H236="SAM"),
IF(COUNTIFS($H$7:$H$230,H236,$A$7:$A$230,"&lt;"&amp;A236)+1=1,10,
IF(COUNTIFS($H$7:$H$230,H236,$A$7:$A$230,"&lt;"&amp;A236)+1=2,8,
IF(COUNTIFS($H$7:$H$230,H236,$A$7:$A$230,"&lt;"&amp;A236)+1=3,6,
IF(COUNTIFS($H$7:$H$230,H236,$A$7:$A$230,"&lt;"&amp;A236)+1=4,4,
2)))),
IF(OR(H236="EF",H236="EM",H236="RF",H236="RM",H236="CF",H236="CM",H236="AF",H236="AM",H236="JF",H236="JM",H236="SF",H236="SM"),
IF(COUNTIFS($H$7:$H$230,H236,$A$7:$A$230,"&lt;"&amp;A236)+1&lt;=11,
40-(COUNTIFS($H$7:$H$230,H236,$A$7:$A$230,"&lt;"&amp;A236))*2,
IF(COUNTIFS($H$7:$H$230,H236,$A$7:$A$230,"&lt;"&amp;A236)+1&lt;=26,
20-(COUNTIFS($H$7:$H$230,H236,$A$7:$A$230,"&lt;"&amp;A236)-10),
5)),
IF(OR(H236="AAF",H236="AAM",H236="ABF",H236="ABM",H236="VAF",H236="VAM",H236="VBF",H236="VBM"),
IF(COUNTIFS($H$7:$H$230,H236,$A$7:$A$230,"&lt;"&amp;A236)+1&lt;=3,
20-(COUNTIFS($H$7:$H$230,H236,$A$7:$A$230,"&lt;"&amp;A236))*2,
IF(COUNTIFS($H$7:$H$230,H236,$A$7:$A$230,"&lt;"&amp;A236)+1&lt;=20,
15-(COUNTIFS($H$7:$H$230,H236,$A$7:$A$230,"&lt;"&amp;A236)-3),
3)),
""))))</f>
        <v>34</v>
      </c>
    </row>
    <row r="237" spans="1:14" x14ac:dyDescent="0.25">
      <c r="A237" s="76">
        <v>5</v>
      </c>
      <c r="B237" s="73">
        <v>3605859</v>
      </c>
      <c r="C237" s="74" t="s">
        <v>249</v>
      </c>
      <c r="D237" s="74" t="s">
        <v>175</v>
      </c>
      <c r="E237" s="74" t="s">
        <v>20</v>
      </c>
      <c r="F237" s="74" t="s">
        <v>21</v>
      </c>
      <c r="G237" s="98">
        <v>2009</v>
      </c>
      <c r="H237" s="75" t="s">
        <v>232</v>
      </c>
      <c r="I237" s="76">
        <v>0</v>
      </c>
      <c r="J237" s="72">
        <v>4.2300000000000004</v>
      </c>
      <c r="K237" s="72">
        <v>4.29</v>
      </c>
      <c r="L237" s="72">
        <v>4.1399999999999997</v>
      </c>
      <c r="M237" s="57">
        <f t="shared" si="15"/>
        <v>4.29</v>
      </c>
      <c r="N237" s="22">
        <f>IF(OR(A237="DNS",A237="DNF",A237="DQ"),
0,
IF(OR(H237="SGF",H237="SGM",H237="SAF",H237="SAM"),
IF(COUNTIFS($H$7:$H$230,H237,$A$7:$A$230,"&lt;"&amp;A237)+1=1,10,
IF(COUNTIFS($H$7:$H$230,H237,$A$7:$A$230,"&lt;"&amp;A237)+1=2,8,
IF(COUNTIFS($H$7:$H$230,H237,$A$7:$A$230,"&lt;"&amp;A237)+1=3,6,
IF(COUNTIFS($H$7:$H$230,H237,$A$7:$A$230,"&lt;"&amp;A237)+1=4,4,
2)))),
IF(OR(H237="EF",H237="EM",H237="RF",H237="RM",H237="CF",H237="CM",H237="AF",H237="AM",H237="JF",H237="JM",H237="SF",H237="SM"),
IF(COUNTIFS($H$7:$H$230,H237,$A$7:$A$230,"&lt;"&amp;A237)+1&lt;=11,
40-(COUNTIFS($H$7:$H$230,H237,$A$7:$A$230,"&lt;"&amp;A237))*2,
IF(COUNTIFS($H$7:$H$230,H237,$A$7:$A$230,"&lt;"&amp;A237)+1&lt;=26,
20-(COUNTIFS($H$7:$H$230,H237,$A$7:$A$230,"&lt;"&amp;A237)-10),
5)),
IF(OR(H237="AAF",H237="AAM",H237="ABF",H237="ABM",H237="VAF",H237="VAM",H237="VBF",H237="VBM"),
IF(COUNTIFS($H$7:$H$230,H237,$A$7:$A$230,"&lt;"&amp;A237)+1&lt;=3,
20-(COUNTIFS($H$7:$H$230,H237,$A$7:$A$230,"&lt;"&amp;A237))*2,
IF(COUNTIFS($H$7:$H$230,H237,$A$7:$A$230,"&lt;"&amp;A237)+1&lt;=20,
15-(COUNTIFS($H$7:$H$230,H237,$A$7:$A$230,"&lt;"&amp;A237)-3),
3)),
""))))</f>
        <v>32</v>
      </c>
    </row>
    <row r="238" spans="1:14" x14ac:dyDescent="0.25">
      <c r="A238" s="76">
        <v>6</v>
      </c>
      <c r="B238" s="73">
        <v>3610167</v>
      </c>
      <c r="C238" s="74" t="s">
        <v>247</v>
      </c>
      <c r="D238" s="74" t="s">
        <v>248</v>
      </c>
      <c r="E238" s="74" t="s">
        <v>43</v>
      </c>
      <c r="F238" s="74" t="s">
        <v>21</v>
      </c>
      <c r="G238" s="98">
        <v>2009</v>
      </c>
      <c r="H238" s="75" t="s">
        <v>232</v>
      </c>
      <c r="I238" s="76">
        <v>0</v>
      </c>
      <c r="J238" s="72">
        <v>2.93</v>
      </c>
      <c r="K238" s="72">
        <v>4.18</v>
      </c>
      <c r="L238" s="72">
        <v>3.73</v>
      </c>
      <c r="M238" s="57">
        <f t="shared" si="15"/>
        <v>4.18</v>
      </c>
      <c r="N238" s="22">
        <f>IF(OR(A238="DNS",A238="DNF",A238="DQ"),
0,
IF(OR(H238="SGF",H238="SGM",H238="SAF",H238="SAM"),
IF(COUNTIFS($H$7:$H$230,H238,$A$7:$A$230,"&lt;"&amp;A238)+1=1,10,
IF(COUNTIFS($H$7:$H$230,H238,$A$7:$A$230,"&lt;"&amp;A238)+1=2,8,
IF(COUNTIFS($H$7:$H$230,H238,$A$7:$A$230,"&lt;"&amp;A238)+1=3,6,
IF(COUNTIFS($H$7:$H$230,H238,$A$7:$A$230,"&lt;"&amp;A238)+1=4,4,
2)))),
IF(OR(H238="EF",H238="EM",H238="RF",H238="RM",H238="CF",H238="CM",H238="AF",H238="AM",H238="JF",H238="JM",H238="SF",H238="SM"),
IF(COUNTIFS($H$7:$H$230,H238,$A$7:$A$230,"&lt;"&amp;A238)+1&lt;=11,
40-(COUNTIFS($H$7:$H$230,H238,$A$7:$A$230,"&lt;"&amp;A238))*2,
IF(COUNTIFS($H$7:$H$230,H238,$A$7:$A$230,"&lt;"&amp;A238)+1&lt;=26,
20-(COUNTIFS($H$7:$H$230,H238,$A$7:$A$230,"&lt;"&amp;A238)-10),
5)),
IF(OR(H238="AAF",H238="AAM",H238="ABF",H238="ABM",H238="VAF",H238="VAM",H238="VBF",H238="VBM"),
IF(COUNTIFS($H$7:$H$230,H238,$A$7:$A$230,"&lt;"&amp;A238)+1&lt;=3,
20-(COUNTIFS($H$7:$H$230,H238,$A$7:$A$230,"&lt;"&amp;A238))*2,
IF(COUNTIFS($H$7:$H$230,H238,$A$7:$A$230,"&lt;"&amp;A238)+1&lt;=20,
15-(COUNTIFS($H$7:$H$230,H238,$A$7:$A$230,"&lt;"&amp;A238)-3),
3)),
""))))</f>
        <v>30</v>
      </c>
    </row>
    <row r="239" spans="1:14" x14ac:dyDescent="0.25">
      <c r="A239" s="76">
        <v>7</v>
      </c>
      <c r="B239" s="73">
        <v>3604496</v>
      </c>
      <c r="C239" s="74" t="s">
        <v>753</v>
      </c>
      <c r="D239" s="74" t="s">
        <v>754</v>
      </c>
      <c r="E239" s="74" t="s">
        <v>259</v>
      </c>
      <c r="F239" s="74" t="s">
        <v>21</v>
      </c>
      <c r="G239" s="98">
        <v>2009</v>
      </c>
      <c r="H239" s="75" t="s">
        <v>232</v>
      </c>
      <c r="I239" s="76">
        <v>0</v>
      </c>
      <c r="J239" s="72">
        <v>3.98</v>
      </c>
      <c r="K239" s="72">
        <v>4.07</v>
      </c>
      <c r="L239" s="72">
        <v>4.17</v>
      </c>
      <c r="M239" s="57">
        <f t="shared" si="15"/>
        <v>4.17</v>
      </c>
      <c r="N239" s="22">
        <f>IF(OR(A239="DNS",A239="DNF",A239="DQ"),
0,
IF(OR(H239="SGF",H239="SGM",H239="SAF",H239="SAM"),
IF(COUNTIFS($H$7:$H$230,H239,$A$7:$A$230,"&lt;"&amp;A239)+1=1,10,
IF(COUNTIFS($H$7:$H$230,H239,$A$7:$A$230,"&lt;"&amp;A239)+1=2,8,
IF(COUNTIFS($H$7:$H$230,H239,$A$7:$A$230,"&lt;"&amp;A239)+1=3,6,
IF(COUNTIFS($H$7:$H$230,H239,$A$7:$A$230,"&lt;"&amp;A239)+1=4,4,
2)))),
IF(OR(H239="EF",H239="EM",H239="RF",H239="RM",H239="CF",H239="CM",H239="AF",H239="AM",H239="JF",H239="JM",H239="SF",H239="SM"),
IF(COUNTIFS($H$7:$H$230,H239,$A$7:$A$230,"&lt;"&amp;A239)+1&lt;=11,
40-(COUNTIFS($H$7:$H$230,H239,$A$7:$A$230,"&lt;"&amp;A239))*2,
IF(COUNTIFS($H$7:$H$230,H239,$A$7:$A$230,"&lt;"&amp;A239)+1&lt;=26,
20-(COUNTIFS($H$7:$H$230,H239,$A$7:$A$230,"&lt;"&amp;A239)-10),
5)),
IF(OR(H239="AAF",H239="AAM",H239="ABF",H239="ABM",H239="VAF",H239="VAM",H239="VBF",H239="VBM"),
IF(COUNTIFS($H$7:$H$230,H239,$A$7:$A$230,"&lt;"&amp;A239)+1&lt;=3,
20-(COUNTIFS($H$7:$H$230,H239,$A$7:$A$230,"&lt;"&amp;A239))*2,
IF(COUNTIFS($H$7:$H$230,H239,$A$7:$A$230,"&lt;"&amp;A239)+1&lt;=20,
15-(COUNTIFS($H$7:$H$230,H239,$A$7:$A$230,"&lt;"&amp;A239)-3),
3)),
""))))</f>
        <v>28</v>
      </c>
    </row>
    <row r="240" spans="1:14" x14ac:dyDescent="0.25">
      <c r="A240" s="76">
        <v>8</v>
      </c>
      <c r="B240" s="73">
        <v>3606542</v>
      </c>
      <c r="C240" s="74" t="s">
        <v>708</v>
      </c>
      <c r="D240" s="74" t="s">
        <v>175</v>
      </c>
      <c r="E240" s="74" t="s">
        <v>20</v>
      </c>
      <c r="F240" s="74" t="s">
        <v>21</v>
      </c>
      <c r="G240" s="98">
        <v>2010</v>
      </c>
      <c r="H240" s="75" t="s">
        <v>232</v>
      </c>
      <c r="I240" s="76">
        <v>0</v>
      </c>
      <c r="J240" s="72">
        <v>3.49</v>
      </c>
      <c r="K240" s="72">
        <v>3.8</v>
      </c>
      <c r="L240" s="72">
        <v>3.47</v>
      </c>
      <c r="M240" s="57">
        <f t="shared" si="15"/>
        <v>3.8</v>
      </c>
      <c r="N240" s="22">
        <f>IF(OR(A240="DNS",A240="DNF",A240="DQ"),
0,
IF(OR(H240="SGF",H240="SGM",H240="SAF",H240="SAM"),
IF(COUNTIFS($H$7:$H$230,H240,$A$7:$A$230,"&lt;"&amp;A240)+1=1,10,
IF(COUNTIFS($H$7:$H$230,H240,$A$7:$A$230,"&lt;"&amp;A240)+1=2,8,
IF(COUNTIFS($H$7:$H$230,H240,$A$7:$A$230,"&lt;"&amp;A240)+1=3,6,
IF(COUNTIFS($H$7:$H$230,H240,$A$7:$A$230,"&lt;"&amp;A240)+1=4,4,
2)))),
IF(OR(H240="EF",H240="EM",H240="RF",H240="RM",H240="CF",H240="CM",H240="AF",H240="AM",H240="JF",H240="JM",H240="SF",H240="SM"),
IF(COUNTIFS($H$7:$H$230,H240,$A$7:$A$230,"&lt;"&amp;A240)+1&lt;=11,
40-(COUNTIFS($H$7:$H$230,H240,$A$7:$A$230,"&lt;"&amp;A240))*2,
IF(COUNTIFS($H$7:$H$230,H240,$A$7:$A$230,"&lt;"&amp;A240)+1&lt;=26,
20-(COUNTIFS($H$7:$H$230,H240,$A$7:$A$230,"&lt;"&amp;A240)-10),
5)),
IF(OR(H240="AAF",H240="AAM",H240="ABF",H240="ABM",H240="VAF",H240="VAM",H240="VBF",H240="VBM"),
IF(COUNTIFS($H$7:$H$230,H240,$A$7:$A$230,"&lt;"&amp;A240)+1&lt;=3,
20-(COUNTIFS($H$7:$H$230,H240,$A$7:$A$230,"&lt;"&amp;A240))*2,
IF(COUNTIFS($H$7:$H$230,H240,$A$7:$A$230,"&lt;"&amp;A240)+1&lt;=20,
15-(COUNTIFS($H$7:$H$230,H240,$A$7:$A$230,"&lt;"&amp;A240)-3),
3)),
""))))</f>
        <v>26</v>
      </c>
    </row>
    <row r="241" spans="1:14" x14ac:dyDescent="0.25">
      <c r="A241" s="76">
        <v>9</v>
      </c>
      <c r="B241" s="73">
        <v>3605375</v>
      </c>
      <c r="C241" s="74" t="s">
        <v>703</v>
      </c>
      <c r="D241" s="74" t="s">
        <v>175</v>
      </c>
      <c r="E241" s="74" t="s">
        <v>141</v>
      </c>
      <c r="F241" s="74" t="s">
        <v>21</v>
      </c>
      <c r="G241" s="98">
        <v>2010</v>
      </c>
      <c r="H241" s="75" t="s">
        <v>232</v>
      </c>
      <c r="I241" s="76">
        <v>0</v>
      </c>
      <c r="J241" s="72" t="s">
        <v>736</v>
      </c>
      <c r="K241" s="72">
        <v>3.54</v>
      </c>
      <c r="L241" s="72">
        <v>3.48</v>
      </c>
      <c r="M241" s="57">
        <f t="shared" si="15"/>
        <v>3.54</v>
      </c>
      <c r="N241" s="22">
        <f>IF(OR(A241="DNS",A241="DNF",A241="DQ"),
0,
IF(OR(H241="SGF",H241="SGM",H241="SAF",H241="SAM"),
IF(COUNTIFS($H$7:$H$230,H241,$A$7:$A$230,"&lt;"&amp;A241)+1=1,10,
IF(COUNTIFS($H$7:$H$230,H241,$A$7:$A$230,"&lt;"&amp;A241)+1=2,8,
IF(COUNTIFS($H$7:$H$230,H241,$A$7:$A$230,"&lt;"&amp;A241)+1=3,6,
IF(COUNTIFS($H$7:$H$230,H241,$A$7:$A$230,"&lt;"&amp;A241)+1=4,4,
2)))),
IF(OR(H241="EF",H241="EM",H241="RF",H241="RM",H241="CF",H241="CM",H241="AF",H241="AM",H241="JF",H241="JM",H241="SF",H241="SM"),
IF(COUNTIFS($H$7:$H$230,H241,$A$7:$A$230,"&lt;"&amp;A241)+1&lt;=11,
40-(COUNTIFS($H$7:$H$230,H241,$A$7:$A$230,"&lt;"&amp;A241))*2,
IF(COUNTIFS($H$7:$H$230,H241,$A$7:$A$230,"&lt;"&amp;A241)+1&lt;=26,
20-(COUNTIFS($H$7:$H$230,H241,$A$7:$A$230,"&lt;"&amp;A241)-10),
5)),
IF(OR(H241="AAF",H241="AAM",H241="ABF",H241="ABM",H241="VAF",H241="VAM",H241="VBF",H241="VBM"),
IF(COUNTIFS($H$7:$H$230,H241,$A$7:$A$230,"&lt;"&amp;A241)+1&lt;=3,
20-(COUNTIFS($H$7:$H$230,H241,$A$7:$A$230,"&lt;"&amp;A241))*2,
IF(COUNTIFS($H$7:$H$230,H241,$A$7:$A$230,"&lt;"&amp;A241)+1&lt;=20,
15-(COUNTIFS($H$7:$H$230,H241,$A$7:$A$230,"&lt;"&amp;A241)-3),
3)),
""))))</f>
        <v>24</v>
      </c>
    </row>
    <row r="242" spans="1:14" x14ac:dyDescent="0.25">
      <c r="A242" s="76">
        <v>10</v>
      </c>
      <c r="B242" s="73">
        <v>3604933</v>
      </c>
      <c r="C242" s="74" t="s">
        <v>755</v>
      </c>
      <c r="D242" s="74" t="s">
        <v>442</v>
      </c>
      <c r="E242" s="74" t="s">
        <v>60</v>
      </c>
      <c r="F242" s="74" t="s">
        <v>21</v>
      </c>
      <c r="G242" s="98">
        <v>2009</v>
      </c>
      <c r="H242" s="75" t="s">
        <v>232</v>
      </c>
      <c r="I242" s="76">
        <v>0</v>
      </c>
      <c r="J242" s="72">
        <v>2.72</v>
      </c>
      <c r="K242" s="72" t="s">
        <v>736</v>
      </c>
      <c r="L242" s="72" t="s">
        <v>736</v>
      </c>
      <c r="M242" s="57">
        <f t="shared" si="15"/>
        <v>2.72</v>
      </c>
      <c r="N242" s="22">
        <f>IF(OR(A242="DNS",A242="DNF",A242="DQ"),
0,
IF(OR(H242="SGF",H242="SGM",H242="SAF",H242="SAM"),
IF(COUNTIFS($H$7:$H$230,H242,$A$7:$A$230,"&lt;"&amp;A242)+1=1,10,
IF(COUNTIFS($H$7:$H$230,H242,$A$7:$A$230,"&lt;"&amp;A242)+1=2,8,
IF(COUNTIFS($H$7:$H$230,H242,$A$7:$A$230,"&lt;"&amp;A242)+1=3,6,
IF(COUNTIFS($H$7:$H$230,H242,$A$7:$A$230,"&lt;"&amp;A242)+1=4,4,
2)))),
IF(OR(H242="EF",H242="EM",H242="RF",H242="RM",H242="CF",H242="CM",H242="AF",H242="AM",H242="JF",H242="JM",H242="SF",H242="SM"),
IF(COUNTIFS($H$7:$H$230,H242,$A$7:$A$230,"&lt;"&amp;A242)+1&lt;=11,
40-(COUNTIFS($H$7:$H$230,H242,$A$7:$A$230,"&lt;"&amp;A242))*2,
IF(COUNTIFS($H$7:$H$230,H242,$A$7:$A$230,"&lt;"&amp;A242)+1&lt;=26,
20-(COUNTIFS($H$7:$H$230,H242,$A$7:$A$230,"&lt;"&amp;A242)-10),
5)),
IF(OR(H242="AAF",H242="AAM",H242="ABF",H242="ABM",H242="VAF",H242="VAM",H242="VBF",H242="VBM"),
IF(COUNTIFS($H$7:$H$230,H242,$A$7:$A$230,"&lt;"&amp;A242)+1&lt;=3,
20-(COUNTIFS($H$7:$H$230,H242,$A$7:$A$230,"&lt;"&amp;A242))*2,
IF(COUNTIFS($H$7:$H$230,H242,$A$7:$A$230,"&lt;"&amp;A242)+1&lt;=20,
15-(COUNTIFS($H$7:$H$230,H242,$A$7:$A$230,"&lt;"&amp;A242)-3),
3)),
""))))</f>
        <v>22</v>
      </c>
    </row>
    <row r="243" spans="1:14" x14ac:dyDescent="0.25">
      <c r="A243" s="76">
        <v>11</v>
      </c>
      <c r="B243" s="73">
        <v>3603847</v>
      </c>
      <c r="C243" s="74" t="s">
        <v>235</v>
      </c>
      <c r="D243" s="74" t="s">
        <v>236</v>
      </c>
      <c r="E243" s="74" t="s">
        <v>43</v>
      </c>
      <c r="F243" s="74" t="s">
        <v>21</v>
      </c>
      <c r="G243" s="98">
        <v>2009</v>
      </c>
      <c r="H243" s="75" t="s">
        <v>232</v>
      </c>
      <c r="I243" s="76">
        <v>0</v>
      </c>
      <c r="J243" s="72" t="s">
        <v>736</v>
      </c>
      <c r="K243" s="72" t="s">
        <v>736</v>
      </c>
      <c r="L243" s="72" t="s">
        <v>736</v>
      </c>
      <c r="M243" s="57" t="s">
        <v>756</v>
      </c>
      <c r="N243" s="22"/>
    </row>
    <row r="244" spans="1:14" ht="18.75" x14ac:dyDescent="0.3">
      <c r="A244" s="67" t="s">
        <v>0</v>
      </c>
      <c r="B244" s="2"/>
      <c r="C244" s="2"/>
      <c r="D244" s="3"/>
      <c r="E244" s="68" t="s">
        <v>749</v>
      </c>
      <c r="F244" s="69"/>
      <c r="G244" s="69"/>
      <c r="H244" s="7"/>
      <c r="I244" s="69"/>
      <c r="J244" s="69"/>
      <c r="K244" s="69"/>
      <c r="L244" s="70"/>
      <c r="M244" s="70"/>
      <c r="N244" s="70"/>
    </row>
    <row r="245" spans="1:14" ht="18.75" x14ac:dyDescent="0.3">
      <c r="A245" s="67" t="s">
        <v>2</v>
      </c>
      <c r="B245" s="2"/>
      <c r="C245" s="2"/>
      <c r="D245" s="3"/>
      <c r="E245" s="68" t="s">
        <v>366</v>
      </c>
      <c r="F245" s="69"/>
      <c r="G245" s="69"/>
      <c r="H245" s="7"/>
      <c r="I245" s="69"/>
      <c r="J245" s="69"/>
      <c r="K245" s="69"/>
      <c r="L245" s="70"/>
      <c r="M245" s="70"/>
      <c r="N245" s="70"/>
    </row>
    <row r="246" spans="1:14" x14ac:dyDescent="0.25">
      <c r="A246" s="71"/>
      <c r="B246" s="12"/>
      <c r="C246" s="71"/>
      <c r="D246" s="71"/>
      <c r="E246" s="71"/>
      <c r="F246" s="71"/>
      <c r="G246" s="71"/>
      <c r="H246" s="12"/>
      <c r="I246" s="71"/>
      <c r="J246" s="71"/>
      <c r="K246" s="71"/>
      <c r="L246" s="71"/>
      <c r="M246" s="71"/>
      <c r="N246" s="71"/>
    </row>
    <row r="247" spans="1:14" x14ac:dyDescent="0.25">
      <c r="A247" s="72" t="s">
        <v>4</v>
      </c>
      <c r="B247" s="16" t="s">
        <v>5</v>
      </c>
      <c r="C247" s="72" t="s">
        <v>6</v>
      </c>
      <c r="D247" s="72" t="s">
        <v>7</v>
      </c>
      <c r="E247" s="72" t="s">
        <v>8</v>
      </c>
      <c r="F247" s="72" t="s">
        <v>9</v>
      </c>
      <c r="G247" s="72" t="s">
        <v>10</v>
      </c>
      <c r="H247" s="16" t="s">
        <v>11</v>
      </c>
      <c r="I247" s="72"/>
      <c r="J247" s="72" t="s">
        <v>692</v>
      </c>
      <c r="K247" s="72" t="s">
        <v>693</v>
      </c>
      <c r="L247" s="72" t="s">
        <v>694</v>
      </c>
      <c r="M247" s="72"/>
      <c r="N247" s="72" t="s">
        <v>17</v>
      </c>
    </row>
    <row r="248" spans="1:14" x14ac:dyDescent="0.25">
      <c r="A248" s="76">
        <v>1</v>
      </c>
      <c r="B248" s="73">
        <v>3603591</v>
      </c>
      <c r="C248" s="74" t="s">
        <v>130</v>
      </c>
      <c r="D248" s="74" t="s">
        <v>757</v>
      </c>
      <c r="E248" s="74" t="s">
        <v>673</v>
      </c>
      <c r="F248" s="74" t="s">
        <v>21</v>
      </c>
      <c r="G248" s="98">
        <v>1995</v>
      </c>
      <c r="H248" s="75" t="s">
        <v>366</v>
      </c>
      <c r="I248" s="76">
        <v>0</v>
      </c>
      <c r="J248" s="76">
        <v>4.79</v>
      </c>
      <c r="K248" s="76">
        <v>4.8899999999999997</v>
      </c>
      <c r="L248" s="76">
        <v>4.84</v>
      </c>
      <c r="M248" s="57">
        <f t="shared" ref="M248:M251" si="16">MAX(J248:L248)</f>
        <v>4.8899999999999997</v>
      </c>
      <c r="N248" s="22">
        <f>IF(OR(A248="DNS",A248="DNF",A248="DQ"),
0,
IF(OR(H248="SGF",H248="SGM",H248="SAF",H248="SAM"),
IF(COUNTIFS($H$7:$H$230,H248,$A$7:$A$230,"&lt;"&amp;A248)+1=1,10,
IF(COUNTIFS($H$7:$H$230,H248,$A$7:$A$230,"&lt;"&amp;A248)+1=2,8,
IF(COUNTIFS($H$7:$H$230,H248,$A$7:$A$230,"&lt;"&amp;A248)+1=3,6,
IF(COUNTIFS($H$7:$H$230,H248,$A$7:$A$230,"&lt;"&amp;A248)+1=4,4,
2)))),
IF(OR(H248="EF",H248="EM",H248="RF",H248="RM",H248="CF",H248="CM",H248="AF",H248="AM",H248="JF",H248="JM",H248="SF",H248="SM"),
IF(COUNTIFS($H$7:$H$230,H248,$A$7:$A$230,"&lt;"&amp;A248)+1&lt;=11,
40-(COUNTIFS($H$7:$H$230,H248,$A$7:$A$230,"&lt;"&amp;A248))*2,
IF(COUNTIFS($H$7:$H$230,H248,$A$7:$A$230,"&lt;"&amp;A248)+1&lt;=26,
20-(COUNTIFS($H$7:$H$230,H248,$A$7:$A$230,"&lt;"&amp;A248)-10),
5)),
IF(OR(H248="AAF",H248="AAM",H248="ABF",H248="ABM",H248="VAF",H248="VAM",H248="VBF",H248="VBM"),
IF(COUNTIFS($H$7:$H$230,H248,$A$7:$A$230,"&lt;"&amp;A248)+1&lt;=3,
20-(COUNTIFS($H$7:$H$230,H248,$A$7:$A$230,"&lt;"&amp;A248))*2,
IF(COUNTIFS($H$7:$H$230,H248,$A$7:$A$230,"&lt;"&amp;A248)+1&lt;=20,
15-(COUNTIFS($H$7:$H$230,H248,$A$7:$A$230,"&lt;"&amp;A248)-3),
3)),
""))))</f>
        <v>40</v>
      </c>
    </row>
    <row r="249" spans="1:14" x14ac:dyDescent="0.25">
      <c r="A249" s="76">
        <v>2</v>
      </c>
      <c r="B249" s="73">
        <v>3603295</v>
      </c>
      <c r="C249" s="74" t="s">
        <v>239</v>
      </c>
      <c r="D249" s="74" t="s">
        <v>178</v>
      </c>
      <c r="E249" s="74" t="s">
        <v>20</v>
      </c>
      <c r="F249" s="74" t="s">
        <v>21</v>
      </c>
      <c r="G249" s="98">
        <v>2006</v>
      </c>
      <c r="H249" s="75" t="s">
        <v>366</v>
      </c>
      <c r="I249" s="76">
        <v>0</v>
      </c>
      <c r="J249" s="76">
        <v>4.67</v>
      </c>
      <c r="K249" s="76" t="s">
        <v>733</v>
      </c>
      <c r="L249" s="76">
        <v>4.63</v>
      </c>
      <c r="M249" s="57">
        <f t="shared" si="16"/>
        <v>4.67</v>
      </c>
      <c r="N249" s="22">
        <f>IF(OR(A249="DNS",A249="DNF",A249="DQ"),
0,
IF(OR(H249="SGF",H249="SGM",H249="SAF",H249="SAM"),
IF(COUNTIFS($H$7:$H$230,H249,$A$7:$A$230,"&lt;"&amp;A249)+1=1,10,
IF(COUNTIFS($H$7:$H$230,H249,$A$7:$A$230,"&lt;"&amp;A249)+1=2,8,
IF(COUNTIFS($H$7:$H$230,H249,$A$7:$A$230,"&lt;"&amp;A249)+1=3,6,
IF(COUNTIFS($H$7:$H$230,H249,$A$7:$A$230,"&lt;"&amp;A249)+1=4,4,
2)))),
IF(OR(H249="EF",H249="EM",H249="RF",H249="RM",H249="CF",H249="CM",H249="AF",H249="AM",H249="JF",H249="JM",H249="SF",H249="SM"),
IF(COUNTIFS($H$7:$H$230,H249,$A$7:$A$230,"&lt;"&amp;A249)+1&lt;=11,
40-(COUNTIFS($H$7:$H$230,H249,$A$7:$A$230,"&lt;"&amp;A249))*2,
IF(COUNTIFS($H$7:$H$230,H249,$A$7:$A$230,"&lt;"&amp;A249)+1&lt;=26,
20-(COUNTIFS($H$7:$H$230,H249,$A$7:$A$230,"&lt;"&amp;A249)-10),
5)),
IF(OR(H249="AAF",H249="AAM",H249="ABF",H249="ABM",H249="VAF",H249="VAM",H249="VBF",H249="VBM"),
IF(COUNTIFS($H$7:$H$230,H249,$A$7:$A$230,"&lt;"&amp;A249)+1&lt;=3,
20-(COUNTIFS($H$7:$H$230,H249,$A$7:$A$230,"&lt;"&amp;A249))*2,
IF(COUNTIFS($H$7:$H$230,H249,$A$7:$A$230,"&lt;"&amp;A249)+1&lt;=20,
15-(COUNTIFS($H$7:$H$230,H249,$A$7:$A$230,"&lt;"&amp;A249)-3),
3)),
""))))</f>
        <v>40</v>
      </c>
    </row>
    <row r="250" spans="1:14" x14ac:dyDescent="0.25">
      <c r="A250" s="76">
        <v>3</v>
      </c>
      <c r="B250" s="73">
        <v>3201440</v>
      </c>
      <c r="C250" s="74" t="s">
        <v>377</v>
      </c>
      <c r="D250" s="74" t="s">
        <v>378</v>
      </c>
      <c r="E250" s="74" t="s">
        <v>284</v>
      </c>
      <c r="F250" s="74" t="s">
        <v>26</v>
      </c>
      <c r="G250" s="98">
        <v>1999</v>
      </c>
      <c r="H250" s="75" t="s">
        <v>366</v>
      </c>
      <c r="I250" s="76">
        <v>4.4000000000000004</v>
      </c>
      <c r="J250" s="76">
        <v>4.26</v>
      </c>
      <c r="K250" s="76">
        <v>4.34</v>
      </c>
      <c r="L250" s="76">
        <v>4.2300000000000004</v>
      </c>
      <c r="M250" s="57">
        <f t="shared" si="16"/>
        <v>4.34</v>
      </c>
      <c r="N250" s="22">
        <f>IF(OR(A250="DNS",A250="DNF",A250="DQ"),
0,
IF(OR(H250="SGF",H250="SGM",H250="SAF",H250="SAM"),
IF(COUNTIFS($H$7:$H$230,H250,$A$7:$A$230,"&lt;"&amp;A250)+1=1,10,
IF(COUNTIFS($H$7:$H$230,H250,$A$7:$A$230,"&lt;"&amp;A250)+1=2,8,
IF(COUNTIFS($H$7:$H$230,H250,$A$7:$A$230,"&lt;"&amp;A250)+1=3,6,
IF(COUNTIFS($H$7:$H$230,H250,$A$7:$A$230,"&lt;"&amp;A250)+1=4,4,
2)))),
IF(OR(H250="EF",H250="EM",H250="RF",H250="RM",H250="CF",H250="CM",H250="AF",H250="AM",H250="JF",H250="JM",H250="SF",H250="SM"),
IF(COUNTIFS($H$7:$H$230,H250,$A$7:$A$230,"&lt;"&amp;A250)+1&lt;=11,
40-(COUNTIFS($H$7:$H$230,H250,$A$7:$A$230,"&lt;"&amp;A250))*2,
IF(COUNTIFS($H$7:$H$230,H250,$A$7:$A$230,"&lt;"&amp;A250)+1&lt;=26,
20-(COUNTIFS($H$7:$H$230,H250,$A$7:$A$230,"&lt;"&amp;A250)-10),
5)),
IF(OR(H250="AAF",H250="AAM",H250="ABF",H250="ABM",H250="VAF",H250="VAM",H250="VBF",H250="VBM"),
IF(COUNTIFS($H$7:$H$230,H250,$A$7:$A$230,"&lt;"&amp;A250)+1&lt;=3,
20-(COUNTIFS($H$7:$H$230,H250,$A$7:$A$230,"&lt;"&amp;A250))*2,
IF(COUNTIFS($H$7:$H$230,H250,$A$7:$A$230,"&lt;"&amp;A250)+1&lt;=20,
15-(COUNTIFS($H$7:$H$230,H250,$A$7:$A$230,"&lt;"&amp;A250)-3),
3)),
""))))</f>
        <v>40</v>
      </c>
    </row>
    <row r="251" spans="1:14" x14ac:dyDescent="0.25">
      <c r="A251" s="76">
        <v>4</v>
      </c>
      <c r="B251" s="73">
        <v>3605377</v>
      </c>
      <c r="C251" s="74" t="s">
        <v>381</v>
      </c>
      <c r="D251" s="74" t="s">
        <v>382</v>
      </c>
      <c r="E251" s="74" t="s">
        <v>141</v>
      </c>
      <c r="F251" s="74" t="s">
        <v>21</v>
      </c>
      <c r="G251" s="98">
        <v>2002</v>
      </c>
      <c r="H251" s="75" t="s">
        <v>366</v>
      </c>
      <c r="I251" s="76">
        <v>0</v>
      </c>
      <c r="J251" s="76">
        <v>3.58</v>
      </c>
      <c r="K251" s="76">
        <v>2.83</v>
      </c>
      <c r="L251" s="76">
        <v>3.03</v>
      </c>
      <c r="M251" s="57">
        <f t="shared" si="16"/>
        <v>3.58</v>
      </c>
      <c r="N251" s="22">
        <f>IF(OR(A251="DNS",A251="DNF",A251="DQ"),
0,
IF(OR(H251="SGF",H251="SGM",H251="SAF",H251="SAM"),
IF(COUNTIFS($H$7:$H$230,H251,$A$7:$A$230,"&lt;"&amp;A251)+1=1,10,
IF(COUNTIFS($H$7:$H$230,H251,$A$7:$A$230,"&lt;"&amp;A251)+1=2,8,
IF(COUNTIFS($H$7:$H$230,H251,$A$7:$A$230,"&lt;"&amp;A251)+1=3,6,
IF(COUNTIFS($H$7:$H$230,H251,$A$7:$A$230,"&lt;"&amp;A251)+1=4,4,
2)))),
IF(OR(H251="EF",H251="EM",H251="RF",H251="RM",H251="CF",H251="CM",H251="AF",H251="AM",H251="JF",H251="JM",H251="SF",H251="SM"),
IF(COUNTIFS($H$7:$H$230,H251,$A$7:$A$230,"&lt;"&amp;A251)+1&lt;=11,
40-(COUNTIFS($H$7:$H$230,H251,$A$7:$A$230,"&lt;"&amp;A251))*2,
IF(COUNTIFS($H$7:$H$230,H251,$A$7:$A$230,"&lt;"&amp;A251)+1&lt;=26,
20-(COUNTIFS($H$7:$H$230,H251,$A$7:$A$230,"&lt;"&amp;A251)-10),
5)),
IF(OR(H251="AAF",H251="AAM",H251="ABF",H251="ABM",H251="VAF",H251="VAM",H251="VBF",H251="VBM"),
IF(COUNTIFS($H$7:$H$230,H251,$A$7:$A$230,"&lt;"&amp;A251)+1&lt;=3,
20-(COUNTIFS($H$7:$H$230,H251,$A$7:$A$230,"&lt;"&amp;A251))*2,
IF(COUNTIFS($H$7:$H$230,H251,$A$7:$A$230,"&lt;"&amp;A251)+1&lt;=20,
15-(COUNTIFS($H$7:$H$230,H251,$A$7:$A$230,"&lt;"&amp;A251)-3),
3)),
""))))</f>
        <v>40</v>
      </c>
    </row>
    <row r="252" spans="1:14" ht="18.75" x14ac:dyDescent="0.3">
      <c r="A252" s="67" t="s">
        <v>0</v>
      </c>
      <c r="B252" s="2"/>
      <c r="C252" s="2"/>
      <c r="D252" s="3"/>
      <c r="E252" s="68" t="s">
        <v>749</v>
      </c>
      <c r="F252" s="69"/>
      <c r="G252" s="69"/>
      <c r="H252" s="7"/>
      <c r="I252" s="69"/>
      <c r="J252" s="69"/>
      <c r="K252" s="69"/>
      <c r="L252" s="70"/>
      <c r="M252" s="70"/>
      <c r="N252" s="70"/>
    </row>
    <row r="253" spans="1:14" ht="18.75" x14ac:dyDescent="0.3">
      <c r="A253" s="67" t="s">
        <v>2</v>
      </c>
      <c r="B253" s="2"/>
      <c r="C253" s="2"/>
      <c r="D253" s="3"/>
      <c r="E253" s="68" t="s">
        <v>256</v>
      </c>
      <c r="F253" s="69"/>
      <c r="G253" s="69"/>
      <c r="H253" s="7"/>
      <c r="I253" s="69"/>
      <c r="J253" s="69"/>
      <c r="K253" s="69"/>
      <c r="L253" s="70"/>
      <c r="M253" s="70"/>
      <c r="N253" s="70"/>
    </row>
    <row r="254" spans="1:14" x14ac:dyDescent="0.25">
      <c r="A254" s="71"/>
      <c r="B254" s="12"/>
      <c r="C254" s="71"/>
      <c r="D254" s="71"/>
      <c r="E254" s="71"/>
      <c r="F254" s="71"/>
      <c r="G254" s="71"/>
      <c r="H254" s="12"/>
      <c r="I254" s="71"/>
      <c r="J254" s="71"/>
      <c r="K254" s="71"/>
      <c r="L254" s="71"/>
      <c r="M254" s="71"/>
      <c r="N254" s="71"/>
    </row>
    <row r="255" spans="1:14" x14ac:dyDescent="0.25">
      <c r="A255" s="72" t="s">
        <v>4</v>
      </c>
      <c r="B255" s="16" t="s">
        <v>5</v>
      </c>
      <c r="C255" s="72" t="s">
        <v>6</v>
      </c>
      <c r="D255" s="72" t="s">
        <v>7</v>
      </c>
      <c r="E255" s="72" t="s">
        <v>8</v>
      </c>
      <c r="F255" s="72" t="s">
        <v>9</v>
      </c>
      <c r="G255" s="72" t="s">
        <v>10</v>
      </c>
      <c r="H255" s="16" t="s">
        <v>11</v>
      </c>
      <c r="I255" s="72"/>
      <c r="J255" s="72" t="s">
        <v>692</v>
      </c>
      <c r="K255" s="72" t="s">
        <v>693</v>
      </c>
      <c r="L255" s="72" t="s">
        <v>694</v>
      </c>
      <c r="M255" s="72"/>
      <c r="N255" s="72" t="s">
        <v>17</v>
      </c>
    </row>
    <row r="256" spans="1:14" x14ac:dyDescent="0.25">
      <c r="A256" s="76">
        <v>1</v>
      </c>
      <c r="B256" s="73">
        <v>3117876</v>
      </c>
      <c r="C256" s="74" t="s">
        <v>267</v>
      </c>
      <c r="D256" s="74" t="s">
        <v>268</v>
      </c>
      <c r="E256" s="74" t="s">
        <v>30</v>
      </c>
      <c r="F256" s="74" t="s">
        <v>31</v>
      </c>
      <c r="G256" s="98">
        <v>2009</v>
      </c>
      <c r="H256" s="75" t="s">
        <v>256</v>
      </c>
      <c r="I256" s="76">
        <v>0</v>
      </c>
      <c r="J256" s="76" t="s">
        <v>736</v>
      </c>
      <c r="K256" s="76">
        <v>3.84</v>
      </c>
      <c r="L256" s="76">
        <v>6.05</v>
      </c>
      <c r="M256" s="57">
        <f t="shared" ref="M256:M270" si="17">MAX(J256:L256)</f>
        <v>6.05</v>
      </c>
      <c r="N256" s="22">
        <f>IF(OR(A256="DNS",A256="DNF",A256="DQ"),
0,
IF(OR(H256="SGF",H256="SGM",H256="SAF",H256="SAM"),
IF(COUNTIFS($H$7:$H$230,H256,$A$7:$A$230,"&lt;"&amp;A256)+1=1,10,
IF(COUNTIFS($H$7:$H$230,H256,$A$7:$A$230,"&lt;"&amp;A256)+1=2,8,
IF(COUNTIFS($H$7:$H$230,H256,$A$7:$A$230,"&lt;"&amp;A256)+1=3,6,
IF(COUNTIFS($H$7:$H$230,H256,$A$7:$A$230,"&lt;"&amp;A256)+1=4,4,
2)))),
IF(OR(H256="EF",H256="EM",H256="RF",H256="RM",H256="CF",H256="CM",H256="AF",H256="AM",H256="JF",H256="JM",H256="SF",H256="SM"),
IF(COUNTIFS($H$7:$H$230,H256,$A$7:$A$230,"&lt;"&amp;A256)+1&lt;=11,
40-(COUNTIFS($H$7:$H$230,H256,$A$7:$A$230,"&lt;"&amp;A256))*2,
IF(COUNTIFS($H$7:$H$230,H256,$A$7:$A$230,"&lt;"&amp;A256)+1&lt;=26,
20-(COUNTIFS($H$7:$H$230,H256,$A$7:$A$230,"&lt;"&amp;A256)-10),
5)),
IF(OR(H256="AAF",H256="AAM",H256="ABF",H256="ABM",H256="VAF",H256="VAM",H256="VBF",H256="VBM"),
IF(COUNTIFS($H$7:$H$230,H256,$A$7:$A$230,"&lt;"&amp;A256)+1&lt;=3,
20-(COUNTIFS($H$7:$H$230,H256,$A$7:$A$230,"&lt;"&amp;A256))*2,
IF(COUNTIFS($H$7:$H$230,H256,$A$7:$A$230,"&lt;"&amp;A256)+1&lt;=20,
15-(COUNTIFS($H$7:$H$230,H256,$A$7:$A$230,"&lt;"&amp;A256)-3),
3)),
""))))</f>
        <v>40</v>
      </c>
    </row>
    <row r="257" spans="1:14" x14ac:dyDescent="0.25">
      <c r="A257" s="76">
        <v>2</v>
      </c>
      <c r="B257" s="73">
        <v>3605010</v>
      </c>
      <c r="C257" s="74" t="s">
        <v>758</v>
      </c>
      <c r="D257" s="74" t="s">
        <v>759</v>
      </c>
      <c r="E257" s="74" t="s">
        <v>60</v>
      </c>
      <c r="F257" s="74" t="s">
        <v>21</v>
      </c>
      <c r="G257" s="98">
        <v>2010</v>
      </c>
      <c r="H257" s="75" t="s">
        <v>256</v>
      </c>
      <c r="I257" s="76">
        <v>0</v>
      </c>
      <c r="J257" s="76">
        <v>5.73</v>
      </c>
      <c r="K257" s="76">
        <v>5.81</v>
      </c>
      <c r="L257" s="76">
        <v>5.97</v>
      </c>
      <c r="M257" s="57">
        <f t="shared" si="17"/>
        <v>5.97</v>
      </c>
      <c r="N257" s="22">
        <f>IF(OR(A257="DNS",A257="DNF",A257="DQ"),
0,
IF(OR(H257="SGF",H257="SGM",H257="SAF",H257="SAM"),
IF(COUNTIFS($H$7:$H$230,H257,$A$7:$A$230,"&lt;"&amp;A257)+1=1,10,
IF(COUNTIFS($H$7:$H$230,H257,$A$7:$A$230,"&lt;"&amp;A257)+1=2,8,
IF(COUNTIFS($H$7:$H$230,H257,$A$7:$A$230,"&lt;"&amp;A257)+1=3,6,
IF(COUNTIFS($H$7:$H$230,H257,$A$7:$A$230,"&lt;"&amp;A257)+1=4,4,
2)))),
IF(OR(H257="EF",H257="EM",H257="RF",H257="RM",H257="CF",H257="CM",H257="AF",H257="AM",H257="JF",H257="JM",H257="SF",H257="SM"),
IF(COUNTIFS($H$7:$H$230,H257,$A$7:$A$230,"&lt;"&amp;A257)+1&lt;=11,
40-(COUNTIFS($H$7:$H$230,H257,$A$7:$A$230,"&lt;"&amp;A257))*2,
IF(COUNTIFS($H$7:$H$230,H257,$A$7:$A$230,"&lt;"&amp;A257)+1&lt;=26,
20-(COUNTIFS($H$7:$H$230,H257,$A$7:$A$230,"&lt;"&amp;A257)-10),
5)),
IF(OR(H257="AAF",H257="AAM",H257="ABF",H257="ABM",H257="VAF",H257="VAM",H257="VBF",H257="VBM"),
IF(COUNTIFS($H$7:$H$230,H257,$A$7:$A$230,"&lt;"&amp;A257)+1&lt;=3,
20-(COUNTIFS($H$7:$H$230,H257,$A$7:$A$230,"&lt;"&amp;A257))*2,
IF(COUNTIFS($H$7:$H$230,H257,$A$7:$A$230,"&lt;"&amp;A257)+1&lt;=20,
15-(COUNTIFS($H$7:$H$230,H257,$A$7:$A$230,"&lt;"&amp;A257)-3),
3)),
""))))</f>
        <v>38</v>
      </c>
    </row>
    <row r="258" spans="1:14" x14ac:dyDescent="0.25">
      <c r="A258" s="76">
        <v>3</v>
      </c>
      <c r="B258" s="73">
        <v>3603077</v>
      </c>
      <c r="C258" s="74" t="s">
        <v>278</v>
      </c>
      <c r="D258" s="74" t="s">
        <v>220</v>
      </c>
      <c r="E258" s="74" t="s">
        <v>34</v>
      </c>
      <c r="F258" s="74" t="s">
        <v>21</v>
      </c>
      <c r="G258" s="98">
        <v>2010</v>
      </c>
      <c r="H258" s="75" t="s">
        <v>256</v>
      </c>
      <c r="I258" s="76">
        <v>0</v>
      </c>
      <c r="J258" s="76">
        <v>5.62</v>
      </c>
      <c r="K258" s="76">
        <v>5.84</v>
      </c>
      <c r="L258" s="76" t="s">
        <v>736</v>
      </c>
      <c r="M258" s="57">
        <f t="shared" si="17"/>
        <v>5.84</v>
      </c>
      <c r="N258" s="22">
        <f>IF(OR(A258="DNS",A258="DNF",A258="DQ"),
0,
IF(OR(H258="SGF",H258="SGM",H258="SAF",H258="SAM"),
IF(COUNTIFS($H$7:$H$230,H258,$A$7:$A$230,"&lt;"&amp;A258)+1=1,10,
IF(COUNTIFS($H$7:$H$230,H258,$A$7:$A$230,"&lt;"&amp;A258)+1=2,8,
IF(COUNTIFS($H$7:$H$230,H258,$A$7:$A$230,"&lt;"&amp;A258)+1=3,6,
IF(COUNTIFS($H$7:$H$230,H258,$A$7:$A$230,"&lt;"&amp;A258)+1=4,4,
2)))),
IF(OR(H258="EF",H258="EM",H258="RF",H258="RM",H258="CF",H258="CM",H258="AF",H258="AM",H258="JF",H258="JM",H258="SF",H258="SM"),
IF(COUNTIFS($H$7:$H$230,H258,$A$7:$A$230,"&lt;"&amp;A258)+1&lt;=11,
40-(COUNTIFS($H$7:$H$230,H258,$A$7:$A$230,"&lt;"&amp;A258))*2,
IF(COUNTIFS($H$7:$H$230,H258,$A$7:$A$230,"&lt;"&amp;A258)+1&lt;=26,
20-(COUNTIFS($H$7:$H$230,H258,$A$7:$A$230,"&lt;"&amp;A258)-10),
5)),
IF(OR(H258="AAF",H258="AAM",H258="ABF",H258="ABM",H258="VAF",H258="VAM",H258="VBF",H258="VBM"),
IF(COUNTIFS($H$7:$H$230,H258,$A$7:$A$230,"&lt;"&amp;A258)+1&lt;=3,
20-(COUNTIFS($H$7:$H$230,H258,$A$7:$A$230,"&lt;"&amp;A258))*2,
IF(COUNTIFS($H$7:$H$230,H258,$A$7:$A$230,"&lt;"&amp;A258)+1&lt;=20,
15-(COUNTIFS($H$7:$H$230,H258,$A$7:$A$230,"&lt;"&amp;A258)-3),
3)),
""))))</f>
        <v>36</v>
      </c>
    </row>
    <row r="259" spans="1:14" x14ac:dyDescent="0.25">
      <c r="A259" s="76">
        <v>4</v>
      </c>
      <c r="B259" s="73">
        <v>3604450</v>
      </c>
      <c r="C259" s="74" t="s">
        <v>543</v>
      </c>
      <c r="D259" s="74" t="s">
        <v>90</v>
      </c>
      <c r="E259" s="74" t="s">
        <v>20</v>
      </c>
      <c r="F259" s="74" t="s">
        <v>21</v>
      </c>
      <c r="G259" s="98">
        <v>2010</v>
      </c>
      <c r="H259" s="75" t="s">
        <v>256</v>
      </c>
      <c r="I259" s="76">
        <v>0</v>
      </c>
      <c r="J259" s="76">
        <v>5.18</v>
      </c>
      <c r="K259" s="76">
        <v>5.68</v>
      </c>
      <c r="L259" s="76">
        <v>5.24</v>
      </c>
      <c r="M259" s="57">
        <f t="shared" si="17"/>
        <v>5.68</v>
      </c>
      <c r="N259" s="22">
        <f>IF(OR(A259="DNS",A259="DNF",A259="DQ"),
0,
IF(OR(H259="SGF",H259="SGM",H259="SAF",H259="SAM"),
IF(COUNTIFS($H$7:$H$230,H259,$A$7:$A$230,"&lt;"&amp;A259)+1=1,10,
IF(COUNTIFS($H$7:$H$230,H259,$A$7:$A$230,"&lt;"&amp;A259)+1=2,8,
IF(COUNTIFS($H$7:$H$230,H259,$A$7:$A$230,"&lt;"&amp;A259)+1=3,6,
IF(COUNTIFS($H$7:$H$230,H259,$A$7:$A$230,"&lt;"&amp;A259)+1=4,4,
2)))),
IF(OR(H259="EF",H259="EM",H259="RF",H259="RM",H259="CF",H259="CM",H259="AF",H259="AM",H259="JF",H259="JM",H259="SF",H259="SM"),
IF(COUNTIFS($H$7:$H$230,H259,$A$7:$A$230,"&lt;"&amp;A259)+1&lt;=11,
40-(COUNTIFS($H$7:$H$230,H259,$A$7:$A$230,"&lt;"&amp;A259))*2,
IF(COUNTIFS($H$7:$H$230,H259,$A$7:$A$230,"&lt;"&amp;A259)+1&lt;=26,
20-(COUNTIFS($H$7:$H$230,H259,$A$7:$A$230,"&lt;"&amp;A259)-10),
5)),
IF(OR(H259="AAF",H259="AAM",H259="ABF",H259="ABM",H259="VAF",H259="VAM",H259="VBF",H259="VBM"),
IF(COUNTIFS($H$7:$H$230,H259,$A$7:$A$230,"&lt;"&amp;A259)+1&lt;=3,
20-(COUNTIFS($H$7:$H$230,H259,$A$7:$A$230,"&lt;"&amp;A259))*2,
IF(COUNTIFS($H$7:$H$230,H259,$A$7:$A$230,"&lt;"&amp;A259)+1&lt;=20,
15-(COUNTIFS($H$7:$H$230,H259,$A$7:$A$230,"&lt;"&amp;A259)-3),
3)),
""))))</f>
        <v>34</v>
      </c>
    </row>
    <row r="260" spans="1:14" x14ac:dyDescent="0.25">
      <c r="A260" s="76">
        <v>5</v>
      </c>
      <c r="B260" s="73">
        <v>3610412</v>
      </c>
      <c r="C260" s="74" t="s">
        <v>274</v>
      </c>
      <c r="D260" s="74" t="s">
        <v>275</v>
      </c>
      <c r="E260" s="74" t="s">
        <v>43</v>
      </c>
      <c r="F260" s="74" t="s">
        <v>21</v>
      </c>
      <c r="G260" s="98">
        <v>2010</v>
      </c>
      <c r="H260" s="75" t="s">
        <v>256</v>
      </c>
      <c r="I260" s="76">
        <v>0</v>
      </c>
      <c r="J260" s="76">
        <v>5.26</v>
      </c>
      <c r="K260" s="76">
        <v>5.43</v>
      </c>
      <c r="L260" s="76">
        <v>5.66</v>
      </c>
      <c r="M260" s="57">
        <f t="shared" si="17"/>
        <v>5.66</v>
      </c>
      <c r="N260" s="22">
        <f>IF(OR(A260="DNS",A260="DNF",A260="DQ"),
0,
IF(OR(H260="SGF",H260="SGM",H260="SAF",H260="SAM"),
IF(COUNTIFS($H$7:$H$230,H260,$A$7:$A$230,"&lt;"&amp;A260)+1=1,10,
IF(COUNTIFS($H$7:$H$230,H260,$A$7:$A$230,"&lt;"&amp;A260)+1=2,8,
IF(COUNTIFS($H$7:$H$230,H260,$A$7:$A$230,"&lt;"&amp;A260)+1=3,6,
IF(COUNTIFS($H$7:$H$230,H260,$A$7:$A$230,"&lt;"&amp;A260)+1=4,4,
2)))),
IF(OR(H260="EF",H260="EM",H260="RF",H260="RM",H260="CF",H260="CM",H260="AF",H260="AM",H260="JF",H260="JM",H260="SF",H260="SM"),
IF(COUNTIFS($H$7:$H$230,H260,$A$7:$A$230,"&lt;"&amp;A260)+1&lt;=11,
40-(COUNTIFS($H$7:$H$230,H260,$A$7:$A$230,"&lt;"&amp;A260))*2,
IF(COUNTIFS($H$7:$H$230,H260,$A$7:$A$230,"&lt;"&amp;A260)+1&lt;=26,
20-(COUNTIFS($H$7:$H$230,H260,$A$7:$A$230,"&lt;"&amp;A260)-10),
5)),
IF(OR(H260="AAF",H260="AAM",H260="ABF",H260="ABM",H260="VAF",H260="VAM",H260="VBF",H260="VBM"),
IF(COUNTIFS($H$7:$H$230,H260,$A$7:$A$230,"&lt;"&amp;A260)+1&lt;=3,
20-(COUNTIFS($H$7:$H$230,H260,$A$7:$A$230,"&lt;"&amp;A260))*2,
IF(COUNTIFS($H$7:$H$230,H260,$A$7:$A$230,"&lt;"&amp;A260)+1&lt;=20,
15-(COUNTIFS($H$7:$H$230,H260,$A$7:$A$230,"&lt;"&amp;A260)-3),
3)),
""))))</f>
        <v>32</v>
      </c>
    </row>
    <row r="261" spans="1:14" x14ac:dyDescent="0.25">
      <c r="A261" s="76">
        <v>6</v>
      </c>
      <c r="B261" s="73">
        <v>3604967</v>
      </c>
      <c r="C261" s="74" t="s">
        <v>719</v>
      </c>
      <c r="D261" s="74" t="s">
        <v>116</v>
      </c>
      <c r="E261" s="74" t="s">
        <v>60</v>
      </c>
      <c r="F261" s="74" t="s">
        <v>21</v>
      </c>
      <c r="G261" s="98">
        <v>2010</v>
      </c>
      <c r="H261" s="75" t="s">
        <v>256</v>
      </c>
      <c r="I261" s="76">
        <v>0</v>
      </c>
      <c r="J261" s="76">
        <v>3.52</v>
      </c>
      <c r="K261" s="76">
        <v>5.59</v>
      </c>
      <c r="L261" s="76">
        <v>5.38</v>
      </c>
      <c r="M261" s="57">
        <f t="shared" si="17"/>
        <v>5.59</v>
      </c>
      <c r="N261" s="22">
        <f>IF(OR(A261="DNS",A261="DNF",A261="DQ"),
0,
IF(OR(H261="SGF",H261="SGM",H261="SAF",H261="SAM"),
IF(COUNTIFS($H$7:$H$230,H261,$A$7:$A$230,"&lt;"&amp;A261)+1=1,10,
IF(COUNTIFS($H$7:$H$230,H261,$A$7:$A$230,"&lt;"&amp;A261)+1=2,8,
IF(COUNTIFS($H$7:$H$230,H261,$A$7:$A$230,"&lt;"&amp;A261)+1=3,6,
IF(COUNTIFS($H$7:$H$230,H261,$A$7:$A$230,"&lt;"&amp;A261)+1=4,4,
2)))),
IF(OR(H261="EF",H261="EM",H261="RF",H261="RM",H261="CF",H261="CM",H261="AF",H261="AM",H261="JF",H261="JM",H261="SF",H261="SM"),
IF(COUNTIFS($H$7:$H$230,H261,$A$7:$A$230,"&lt;"&amp;A261)+1&lt;=11,
40-(COUNTIFS($H$7:$H$230,H261,$A$7:$A$230,"&lt;"&amp;A261))*2,
IF(COUNTIFS($H$7:$H$230,H261,$A$7:$A$230,"&lt;"&amp;A261)+1&lt;=26,
20-(COUNTIFS($H$7:$H$230,H261,$A$7:$A$230,"&lt;"&amp;A261)-10),
5)),
IF(OR(H261="AAF",H261="AAM",H261="ABF",H261="ABM",H261="VAF",H261="VAM",H261="VBF",H261="VBM"),
IF(COUNTIFS($H$7:$H$230,H261,$A$7:$A$230,"&lt;"&amp;A261)+1&lt;=3,
20-(COUNTIFS($H$7:$H$230,H261,$A$7:$A$230,"&lt;"&amp;A261))*2,
IF(COUNTIFS($H$7:$H$230,H261,$A$7:$A$230,"&lt;"&amp;A261)+1&lt;=20,
15-(COUNTIFS($H$7:$H$230,H261,$A$7:$A$230,"&lt;"&amp;A261)-3),
3)),
""))))</f>
        <v>32</v>
      </c>
    </row>
    <row r="262" spans="1:14" x14ac:dyDescent="0.25">
      <c r="A262" s="76">
        <v>7</v>
      </c>
      <c r="B262" s="73">
        <v>3117450</v>
      </c>
      <c r="C262" s="74" t="s">
        <v>717</v>
      </c>
      <c r="D262" s="74" t="s">
        <v>156</v>
      </c>
      <c r="E262" s="74" t="s">
        <v>30</v>
      </c>
      <c r="F262" s="74" t="s">
        <v>31</v>
      </c>
      <c r="G262" s="98">
        <v>2009</v>
      </c>
      <c r="H262" s="75" t="s">
        <v>256</v>
      </c>
      <c r="I262" s="76">
        <v>0</v>
      </c>
      <c r="J262" s="76">
        <v>4.57</v>
      </c>
      <c r="K262" s="76">
        <v>5.12</v>
      </c>
      <c r="L262" s="76">
        <v>5.54</v>
      </c>
      <c r="M262" s="57">
        <f t="shared" si="17"/>
        <v>5.54</v>
      </c>
      <c r="N262" s="22">
        <f>IF(OR(A262="DNS",A262="DNF",A262="DQ"),
0,
IF(OR(H262="SGF",H262="SGM",H262="SAF",H262="SAM"),
IF(COUNTIFS($H$7:$H$230,H262,$A$7:$A$230,"&lt;"&amp;A262)+1=1,10,
IF(COUNTIFS($H$7:$H$230,H262,$A$7:$A$230,"&lt;"&amp;A262)+1=2,8,
IF(COUNTIFS($H$7:$H$230,H262,$A$7:$A$230,"&lt;"&amp;A262)+1=3,6,
IF(COUNTIFS($H$7:$H$230,H262,$A$7:$A$230,"&lt;"&amp;A262)+1=4,4,
2)))),
IF(OR(H262="EF",H262="EM",H262="RF",H262="RM",H262="CF",H262="CM",H262="AF",H262="AM",H262="JF",H262="JM",H262="SF",H262="SM"),
IF(COUNTIFS($H$7:$H$230,H262,$A$7:$A$230,"&lt;"&amp;A262)+1&lt;=11,
40-(COUNTIFS($H$7:$H$230,H262,$A$7:$A$230,"&lt;"&amp;A262))*2,
IF(COUNTIFS($H$7:$H$230,H262,$A$7:$A$230,"&lt;"&amp;A262)+1&lt;=26,
20-(COUNTIFS($H$7:$H$230,H262,$A$7:$A$230,"&lt;"&amp;A262)-10),
5)),
IF(OR(H262="AAF",H262="AAM",H262="ABF",H262="ABM",H262="VAF",H262="VAM",H262="VBF",H262="VBM"),
IF(COUNTIFS($H$7:$H$230,H262,$A$7:$A$230,"&lt;"&amp;A262)+1&lt;=3,
20-(COUNTIFS($H$7:$H$230,H262,$A$7:$A$230,"&lt;"&amp;A262))*2,
IF(COUNTIFS($H$7:$H$230,H262,$A$7:$A$230,"&lt;"&amp;A262)+1&lt;=20,
15-(COUNTIFS($H$7:$H$230,H262,$A$7:$A$230,"&lt;"&amp;A262)-3),
3)),
""))))</f>
        <v>32</v>
      </c>
    </row>
    <row r="263" spans="1:14" x14ac:dyDescent="0.25">
      <c r="A263" s="76">
        <v>8</v>
      </c>
      <c r="B263" s="73">
        <v>3612138</v>
      </c>
      <c r="C263" s="74" t="s">
        <v>280</v>
      </c>
      <c r="D263" s="74" t="s">
        <v>109</v>
      </c>
      <c r="E263" s="74" t="s">
        <v>60</v>
      </c>
      <c r="F263" s="74" t="s">
        <v>21</v>
      </c>
      <c r="G263" s="98">
        <v>2010</v>
      </c>
      <c r="H263" s="75" t="s">
        <v>256</v>
      </c>
      <c r="I263" s="76">
        <v>0</v>
      </c>
      <c r="J263" s="76">
        <v>5.33</v>
      </c>
      <c r="K263" s="76">
        <v>5.45</v>
      </c>
      <c r="L263" s="76">
        <v>5.53</v>
      </c>
      <c r="M263" s="57">
        <f t="shared" si="17"/>
        <v>5.53</v>
      </c>
      <c r="N263" s="22">
        <f>IF(OR(A263="DNS",A263="DNF",A263="DQ"),
0,
IF(OR(H263="SGF",H263="SGM",H263="SAF",H263="SAM"),
IF(COUNTIFS($H$7:$H$230,H263,$A$7:$A$230,"&lt;"&amp;A263)+1=1,10,
IF(COUNTIFS($H$7:$H$230,H263,$A$7:$A$230,"&lt;"&amp;A263)+1=2,8,
IF(COUNTIFS($H$7:$H$230,H263,$A$7:$A$230,"&lt;"&amp;A263)+1=3,6,
IF(COUNTIFS($H$7:$H$230,H263,$A$7:$A$230,"&lt;"&amp;A263)+1=4,4,
2)))),
IF(OR(H263="EF",H263="EM",H263="RF",H263="RM",H263="CF",H263="CM",H263="AF",H263="AM",H263="JF",H263="JM",H263="SF",H263="SM"),
IF(COUNTIFS($H$7:$H$230,H263,$A$7:$A$230,"&lt;"&amp;A263)+1&lt;=11,
40-(COUNTIFS($H$7:$H$230,H263,$A$7:$A$230,"&lt;"&amp;A263))*2,
IF(COUNTIFS($H$7:$H$230,H263,$A$7:$A$230,"&lt;"&amp;A263)+1&lt;=26,
20-(COUNTIFS($H$7:$H$230,H263,$A$7:$A$230,"&lt;"&amp;A263)-10),
5)),
IF(OR(H263="AAF",H263="AAM",H263="ABF",H263="ABM",H263="VAF",H263="VAM",H263="VBF",H263="VBM"),
IF(COUNTIFS($H$7:$H$230,H263,$A$7:$A$230,"&lt;"&amp;A263)+1&lt;=3,
20-(COUNTIFS($H$7:$H$230,H263,$A$7:$A$230,"&lt;"&amp;A263))*2,
IF(COUNTIFS($H$7:$H$230,H263,$A$7:$A$230,"&lt;"&amp;A263)+1&lt;=20,
15-(COUNTIFS($H$7:$H$230,H263,$A$7:$A$230,"&lt;"&amp;A263)-3),
3)),
""))))</f>
        <v>32</v>
      </c>
    </row>
    <row r="264" spans="1:14" x14ac:dyDescent="0.25">
      <c r="A264" s="76">
        <v>9</v>
      </c>
      <c r="B264" s="73">
        <v>3604957</v>
      </c>
      <c r="C264" s="74" t="s">
        <v>760</v>
      </c>
      <c r="D264" s="74" t="s">
        <v>612</v>
      </c>
      <c r="E264" s="74" t="s">
        <v>60</v>
      </c>
      <c r="F264" s="74" t="s">
        <v>21</v>
      </c>
      <c r="G264" s="98">
        <v>2010</v>
      </c>
      <c r="H264" s="75" t="s">
        <v>256</v>
      </c>
      <c r="I264" s="76">
        <v>0</v>
      </c>
      <c r="J264" s="76">
        <v>5.13</v>
      </c>
      <c r="K264" s="76">
        <v>5.49</v>
      </c>
      <c r="L264" s="76">
        <v>5.24</v>
      </c>
      <c r="M264" s="57">
        <f t="shared" si="17"/>
        <v>5.49</v>
      </c>
      <c r="N264" s="22">
        <f>IF(OR(A264="DNS",A264="DNF",A264="DQ"),
0,
IF(OR(H264="SGF",H264="SGM",H264="SAF",H264="SAM"),
IF(COUNTIFS($H$7:$H$230,H264,$A$7:$A$230,"&lt;"&amp;A264)+1=1,10,
IF(COUNTIFS($H$7:$H$230,H264,$A$7:$A$230,"&lt;"&amp;A264)+1=2,8,
IF(COUNTIFS($H$7:$H$230,H264,$A$7:$A$230,"&lt;"&amp;A264)+1=3,6,
IF(COUNTIFS($H$7:$H$230,H264,$A$7:$A$230,"&lt;"&amp;A264)+1=4,4,
2)))),
IF(OR(H264="EF",H264="EM",H264="RF",H264="RM",H264="CF",H264="CM",H264="AF",H264="AM",H264="JF",H264="JM",H264="SF",H264="SM"),
IF(COUNTIFS($H$7:$H$230,H264,$A$7:$A$230,"&lt;"&amp;A264)+1&lt;=11,
40-(COUNTIFS($H$7:$H$230,H264,$A$7:$A$230,"&lt;"&amp;A264))*2,
IF(COUNTIFS($H$7:$H$230,H264,$A$7:$A$230,"&lt;"&amp;A264)+1&lt;=26,
20-(COUNTIFS($H$7:$H$230,H264,$A$7:$A$230,"&lt;"&amp;A264)-10),
5)),
IF(OR(H264="AAF",H264="AAM",H264="ABF",H264="ABM",H264="VAF",H264="VAM",H264="VBF",H264="VBM"),
IF(COUNTIFS($H$7:$H$230,H264,$A$7:$A$230,"&lt;"&amp;A264)+1&lt;=3,
20-(COUNTIFS($H$7:$H$230,H264,$A$7:$A$230,"&lt;"&amp;A264))*2,
IF(COUNTIFS($H$7:$H$230,H264,$A$7:$A$230,"&lt;"&amp;A264)+1&lt;=20,
15-(COUNTIFS($H$7:$H$230,H264,$A$7:$A$230,"&lt;"&amp;A264)-3),
3)),
""))))</f>
        <v>32</v>
      </c>
    </row>
    <row r="265" spans="1:14" x14ac:dyDescent="0.25">
      <c r="A265" s="76">
        <v>10</v>
      </c>
      <c r="B265" s="73">
        <v>3603133</v>
      </c>
      <c r="C265" s="74" t="s">
        <v>277</v>
      </c>
      <c r="D265" s="74" t="s">
        <v>201</v>
      </c>
      <c r="E265" s="74" t="s">
        <v>34</v>
      </c>
      <c r="F265" s="74" t="s">
        <v>21</v>
      </c>
      <c r="G265" s="98">
        <v>2010</v>
      </c>
      <c r="H265" s="75" t="s">
        <v>256</v>
      </c>
      <c r="I265" s="76">
        <v>0</v>
      </c>
      <c r="J265" s="76">
        <v>5.45</v>
      </c>
      <c r="K265" s="76">
        <v>5.39</v>
      </c>
      <c r="L265" s="76">
        <v>5.48</v>
      </c>
      <c r="M265" s="57">
        <f t="shared" si="17"/>
        <v>5.48</v>
      </c>
      <c r="N265" s="22">
        <f>IF(OR(A265="DNS",A265="DNF",A265="DQ"),
0,
IF(OR(H265="SGF",H265="SGM",H265="SAF",H265="SAM"),
IF(COUNTIFS($H$7:$H$230,H265,$A$7:$A$230,"&lt;"&amp;A265)+1=1,10,
IF(COUNTIFS($H$7:$H$230,H265,$A$7:$A$230,"&lt;"&amp;A265)+1=2,8,
IF(COUNTIFS($H$7:$H$230,H265,$A$7:$A$230,"&lt;"&amp;A265)+1=3,6,
IF(COUNTIFS($H$7:$H$230,H265,$A$7:$A$230,"&lt;"&amp;A265)+1=4,4,
2)))),
IF(OR(H265="EF",H265="EM",H265="RF",H265="RM",H265="CF",H265="CM",H265="AF",H265="AM",H265="JF",H265="JM",H265="SF",H265="SM"),
IF(COUNTIFS($H$7:$H$230,H265,$A$7:$A$230,"&lt;"&amp;A265)+1&lt;=11,
40-(COUNTIFS($H$7:$H$230,H265,$A$7:$A$230,"&lt;"&amp;A265))*2,
IF(COUNTIFS($H$7:$H$230,H265,$A$7:$A$230,"&lt;"&amp;A265)+1&lt;=26,
20-(COUNTIFS($H$7:$H$230,H265,$A$7:$A$230,"&lt;"&amp;A265)-10),
5)),
IF(OR(H265="AAF",H265="AAM",H265="ABF",H265="ABM",H265="VAF",H265="VAM",H265="VBF",H265="VBM"),
IF(COUNTIFS($H$7:$H$230,H265,$A$7:$A$230,"&lt;"&amp;A265)+1&lt;=3,
20-(COUNTIFS($H$7:$H$230,H265,$A$7:$A$230,"&lt;"&amp;A265))*2,
IF(COUNTIFS($H$7:$H$230,H265,$A$7:$A$230,"&lt;"&amp;A265)+1&lt;=20,
15-(COUNTIFS($H$7:$H$230,H265,$A$7:$A$230,"&lt;"&amp;A265)-3),
3)),
""))))</f>
        <v>32</v>
      </c>
    </row>
    <row r="266" spans="1:14" x14ac:dyDescent="0.25">
      <c r="A266" s="76">
        <v>11</v>
      </c>
      <c r="B266" s="73">
        <v>3303346</v>
      </c>
      <c r="C266" s="74" t="s">
        <v>271</v>
      </c>
      <c r="D266" s="74" t="s">
        <v>272</v>
      </c>
      <c r="E266" s="74" t="s">
        <v>263</v>
      </c>
      <c r="F266" s="74" t="s">
        <v>264</v>
      </c>
      <c r="G266" s="98">
        <v>2009</v>
      </c>
      <c r="H266" s="75" t="s">
        <v>265</v>
      </c>
      <c r="I266" s="76">
        <v>5.0199999999999996</v>
      </c>
      <c r="J266" s="76">
        <v>5.34</v>
      </c>
      <c r="K266" s="76">
        <v>5.29</v>
      </c>
      <c r="L266" s="76">
        <v>5.31</v>
      </c>
      <c r="M266" s="57">
        <f t="shared" si="17"/>
        <v>5.34</v>
      </c>
      <c r="N266" s="22" t="str">
        <f>IF(OR(A266="DNS",A266="DNF",A266="DQ"),
0,
IF(OR(H266="SGF",H266="SGM",H266="SAF",H266="SAM"),
IF(COUNTIFS($H$7:$H$230,H266,$A$7:$A$230,"&lt;"&amp;A266)+1=1,10,
IF(COUNTIFS($H$7:$H$230,H266,$A$7:$A$230,"&lt;"&amp;A266)+1=2,8,
IF(COUNTIFS($H$7:$H$230,H266,$A$7:$A$230,"&lt;"&amp;A266)+1=3,6,
IF(COUNTIFS($H$7:$H$230,H266,$A$7:$A$230,"&lt;"&amp;A266)+1=4,4,
2)))),
IF(OR(H266="EF",H266="EM",H266="RF",H266="RM",H266="CF",H266="CM",H266="AF",H266="AM",H266="JF",H266="JM",H266="SF",H266="SM"),
IF(COUNTIFS($H$7:$H$230,H266,$A$7:$A$230,"&lt;"&amp;A266)+1&lt;=11,
40-(COUNTIFS($H$7:$H$230,H266,$A$7:$A$230,"&lt;"&amp;A266))*2,
IF(COUNTIFS($H$7:$H$230,H266,$A$7:$A$230,"&lt;"&amp;A266)+1&lt;=26,
20-(COUNTIFS($H$7:$H$230,H266,$A$7:$A$230,"&lt;"&amp;A266)-10),
5)),
IF(OR(H266="AAF",H266="AAM",H266="ABF",H266="ABM",H266="VAF",H266="VAM",H266="VBF",H266="VBM"),
IF(COUNTIFS($H$7:$H$230,H266,$A$7:$A$230,"&lt;"&amp;A266)+1&lt;=3,
20-(COUNTIFS($H$7:$H$230,H266,$A$7:$A$230,"&lt;"&amp;A266))*2,
IF(COUNTIFS($H$7:$H$230,H266,$A$7:$A$230,"&lt;"&amp;A266)+1&lt;=20,
15-(COUNTIFS($H$7:$H$230,H266,$A$7:$A$230,"&lt;"&amp;A266)-3),
3)),
""))))</f>
        <v/>
      </c>
    </row>
    <row r="267" spans="1:14" x14ac:dyDescent="0.25">
      <c r="A267" s="76">
        <v>12</v>
      </c>
      <c r="B267" s="73">
        <v>3202621</v>
      </c>
      <c r="C267" s="74" t="s">
        <v>283</v>
      </c>
      <c r="D267" s="74" t="s">
        <v>216</v>
      </c>
      <c r="E267" s="74" t="s">
        <v>284</v>
      </c>
      <c r="F267" s="74" t="s">
        <v>26</v>
      </c>
      <c r="G267" s="98">
        <v>2009</v>
      </c>
      <c r="H267" s="75" t="s">
        <v>256</v>
      </c>
      <c r="I267" s="76">
        <v>5.0999999999999996</v>
      </c>
      <c r="J267" s="76">
        <v>5.3</v>
      </c>
      <c r="K267" s="76" t="s">
        <v>736</v>
      </c>
      <c r="L267" s="76">
        <v>5.2</v>
      </c>
      <c r="M267" s="57">
        <f t="shared" si="17"/>
        <v>5.3</v>
      </c>
      <c r="N267" s="22">
        <f>IF(OR(A267="DNS",A267="DNF",A267="DQ"),
0,
IF(OR(H267="SGF",H267="SGM",H267="SAF",H267="SAM"),
IF(COUNTIFS($H$7:$H$230,H267,$A$7:$A$230,"&lt;"&amp;A267)+1=1,10,
IF(COUNTIFS($H$7:$H$230,H267,$A$7:$A$230,"&lt;"&amp;A267)+1=2,8,
IF(COUNTIFS($H$7:$H$230,H267,$A$7:$A$230,"&lt;"&amp;A267)+1=3,6,
IF(COUNTIFS($H$7:$H$230,H267,$A$7:$A$230,"&lt;"&amp;A267)+1=4,4,
2)))),
IF(OR(H267="EF",H267="EM",H267="RF",H267="RM",H267="CF",H267="CM",H267="AF",H267="AM",H267="JF",H267="JM",H267="SF",H267="SM"),
IF(COUNTIFS($H$7:$H$230,H267,$A$7:$A$230,"&lt;"&amp;A267)+1&lt;=11,
40-(COUNTIFS($H$7:$H$230,H267,$A$7:$A$230,"&lt;"&amp;A267))*2,
IF(COUNTIFS($H$7:$H$230,H267,$A$7:$A$230,"&lt;"&amp;A267)+1&lt;=26,
20-(COUNTIFS($H$7:$H$230,H267,$A$7:$A$230,"&lt;"&amp;A267)-10),
5)),
IF(OR(H267="AAF",H267="AAM",H267="ABF",H267="ABM",H267="VAF",H267="VAM",H267="VBF",H267="VBM"),
IF(COUNTIFS($H$7:$H$230,H267,$A$7:$A$230,"&lt;"&amp;A267)+1&lt;=3,
20-(COUNTIFS($H$7:$H$230,H267,$A$7:$A$230,"&lt;"&amp;A267))*2,
IF(COUNTIFS($H$7:$H$230,H267,$A$7:$A$230,"&lt;"&amp;A267)+1&lt;=20,
15-(COUNTIFS($H$7:$H$230,H267,$A$7:$A$230,"&lt;"&amp;A267)-3),
3)),
""))))</f>
        <v>32</v>
      </c>
    </row>
    <row r="268" spans="1:14" x14ac:dyDescent="0.25">
      <c r="A268" s="76">
        <v>13</v>
      </c>
      <c r="B268" s="73">
        <v>3605302</v>
      </c>
      <c r="C268" s="74" t="s">
        <v>281</v>
      </c>
      <c r="D268" s="74" t="s">
        <v>282</v>
      </c>
      <c r="E268" s="74" t="s">
        <v>43</v>
      </c>
      <c r="F268" s="74" t="s">
        <v>21</v>
      </c>
      <c r="G268" s="98">
        <v>2010</v>
      </c>
      <c r="H268" s="75" t="s">
        <v>256</v>
      </c>
      <c r="I268" s="76">
        <v>5.14</v>
      </c>
      <c r="J268" s="76">
        <v>3.45</v>
      </c>
      <c r="K268" s="76">
        <v>5.18</v>
      </c>
      <c r="L268" s="76">
        <v>5.15</v>
      </c>
      <c r="M268" s="57">
        <f t="shared" si="17"/>
        <v>5.18</v>
      </c>
      <c r="N268" s="22">
        <f>IF(OR(A268="DNS",A268="DNF",A268="DQ"),
0,
IF(OR(H268="SGF",H268="SGM",H268="SAF",H268="SAM"),
IF(COUNTIFS($H$7:$H$230,H268,$A$7:$A$230,"&lt;"&amp;A268)+1=1,10,
IF(COUNTIFS($H$7:$H$230,H268,$A$7:$A$230,"&lt;"&amp;A268)+1=2,8,
IF(COUNTIFS($H$7:$H$230,H268,$A$7:$A$230,"&lt;"&amp;A268)+1=3,6,
IF(COUNTIFS($H$7:$H$230,H268,$A$7:$A$230,"&lt;"&amp;A268)+1=4,4,
2)))),
IF(OR(H268="EF",H268="EM",H268="RF",H268="RM",H268="CF",H268="CM",H268="AF",H268="AM",H268="JF",H268="JM",H268="SF",H268="SM"),
IF(COUNTIFS($H$7:$H$230,H268,$A$7:$A$230,"&lt;"&amp;A268)+1&lt;=11,
40-(COUNTIFS($H$7:$H$230,H268,$A$7:$A$230,"&lt;"&amp;A268))*2,
IF(COUNTIFS($H$7:$H$230,H268,$A$7:$A$230,"&lt;"&amp;A268)+1&lt;=26,
20-(COUNTIFS($H$7:$H$230,H268,$A$7:$A$230,"&lt;"&amp;A268)-10),
5)),
IF(OR(H268="AAF",H268="AAM",H268="ABF",H268="ABM",H268="VAF",H268="VAM",H268="VBF",H268="VBM"),
IF(COUNTIFS($H$7:$H$230,H268,$A$7:$A$230,"&lt;"&amp;A268)+1&lt;=3,
20-(COUNTIFS($H$7:$H$230,H268,$A$7:$A$230,"&lt;"&amp;A268))*2,
IF(COUNTIFS($H$7:$H$230,H268,$A$7:$A$230,"&lt;"&amp;A268)+1&lt;=20,
15-(COUNTIFS($H$7:$H$230,H268,$A$7:$A$230,"&lt;"&amp;A268)-3),
3)),
""))))</f>
        <v>32</v>
      </c>
    </row>
    <row r="269" spans="1:14" x14ac:dyDescent="0.25">
      <c r="A269" s="76">
        <v>14</v>
      </c>
      <c r="B269" s="73">
        <v>3605373</v>
      </c>
      <c r="C269" s="74" t="s">
        <v>139</v>
      </c>
      <c r="D269" s="74" t="s">
        <v>279</v>
      </c>
      <c r="E269" s="74" t="s">
        <v>141</v>
      </c>
      <c r="F269" s="74" t="s">
        <v>21</v>
      </c>
      <c r="G269" s="98">
        <v>2009</v>
      </c>
      <c r="H269" s="75" t="s">
        <v>256</v>
      </c>
      <c r="I269" s="76">
        <v>0</v>
      </c>
      <c r="J269" s="76">
        <v>5</v>
      </c>
      <c r="K269" s="76">
        <v>5.0599999999999996</v>
      </c>
      <c r="L269" s="76">
        <v>4.99</v>
      </c>
      <c r="M269" s="57">
        <f t="shared" si="17"/>
        <v>5.0599999999999996</v>
      </c>
      <c r="N269" s="22">
        <f>IF(OR(A269="DNS",A269="DNF",A269="DQ"),
0,
IF(OR(H269="SGF",H269="SGM",H269="SAF",H269="SAM"),
IF(COUNTIFS($H$7:$H$230,H269,$A$7:$A$230,"&lt;"&amp;A269)+1=1,10,
IF(COUNTIFS($H$7:$H$230,H269,$A$7:$A$230,"&lt;"&amp;A269)+1=2,8,
IF(COUNTIFS($H$7:$H$230,H269,$A$7:$A$230,"&lt;"&amp;A269)+1=3,6,
IF(COUNTIFS($H$7:$H$230,H269,$A$7:$A$230,"&lt;"&amp;A269)+1=4,4,
2)))),
IF(OR(H269="EF",H269="EM",H269="RF",H269="RM",H269="CF",H269="CM",H269="AF",H269="AM",H269="JF",H269="JM",H269="SF",H269="SM"),
IF(COUNTIFS($H$7:$H$230,H269,$A$7:$A$230,"&lt;"&amp;A269)+1&lt;=11,
40-(COUNTIFS($H$7:$H$230,H269,$A$7:$A$230,"&lt;"&amp;A269))*2,
IF(COUNTIFS($H$7:$H$230,H269,$A$7:$A$230,"&lt;"&amp;A269)+1&lt;=26,
20-(COUNTIFS($H$7:$H$230,H269,$A$7:$A$230,"&lt;"&amp;A269)-10),
5)),
IF(OR(H269="AAF",H269="AAM",H269="ABF",H269="ABM",H269="VAF",H269="VAM",H269="VBF",H269="VBM"),
IF(COUNTIFS($H$7:$H$230,H269,$A$7:$A$230,"&lt;"&amp;A269)+1&lt;=3,
20-(COUNTIFS($H$7:$H$230,H269,$A$7:$A$230,"&lt;"&amp;A269))*2,
IF(COUNTIFS($H$7:$H$230,H269,$A$7:$A$230,"&lt;"&amp;A269)+1&lt;=20,
15-(COUNTIFS($H$7:$H$230,H269,$A$7:$A$230,"&lt;"&amp;A269)-3),
3)),
""))))</f>
        <v>32</v>
      </c>
    </row>
    <row r="270" spans="1:14" x14ac:dyDescent="0.25">
      <c r="A270" s="76">
        <v>15</v>
      </c>
      <c r="B270" s="73">
        <v>3605177</v>
      </c>
      <c r="C270" s="74" t="s">
        <v>718</v>
      </c>
      <c r="D270" s="74" t="s">
        <v>622</v>
      </c>
      <c r="E270" s="74" t="s">
        <v>362</v>
      </c>
      <c r="F270" s="74" t="s">
        <v>21</v>
      </c>
      <c r="G270" s="98">
        <v>2009</v>
      </c>
      <c r="H270" s="75" t="s">
        <v>256</v>
      </c>
      <c r="I270" s="76">
        <v>0</v>
      </c>
      <c r="J270" s="76">
        <v>5.04</v>
      </c>
      <c r="K270" s="76">
        <v>5</v>
      </c>
      <c r="L270" s="76">
        <v>3.3</v>
      </c>
      <c r="M270" s="57">
        <f t="shared" si="17"/>
        <v>5.04</v>
      </c>
      <c r="N270" s="22">
        <f>IF(OR(A270="DNS",A270="DNF",A270="DQ"),
0,
IF(OR(H270="SGF",H270="SGM",H270="SAF",H270="SAM"),
IF(COUNTIFS($H$7:$H$230,H270,$A$7:$A$230,"&lt;"&amp;A270)+1=1,10,
IF(COUNTIFS($H$7:$H$230,H270,$A$7:$A$230,"&lt;"&amp;A270)+1=2,8,
IF(COUNTIFS($H$7:$H$230,H270,$A$7:$A$230,"&lt;"&amp;A270)+1=3,6,
IF(COUNTIFS($H$7:$H$230,H270,$A$7:$A$230,"&lt;"&amp;A270)+1=4,4,
2)))),
IF(OR(H270="EF",H270="EM",H270="RF",H270="RM",H270="CF",H270="CM",H270="AF",H270="AM",H270="JF",H270="JM",H270="SF",H270="SM"),
IF(COUNTIFS($H$7:$H$230,H270,$A$7:$A$230,"&lt;"&amp;A270)+1&lt;=11,
40-(COUNTIFS($H$7:$H$230,H270,$A$7:$A$230,"&lt;"&amp;A270))*2,
IF(COUNTIFS($H$7:$H$230,H270,$A$7:$A$230,"&lt;"&amp;A270)+1&lt;=26,
20-(COUNTIFS($H$7:$H$230,H270,$A$7:$A$230,"&lt;"&amp;A270)-10),
5)),
IF(OR(H270="AAF",H270="AAM",H270="ABF",H270="ABM",H270="VAF",H270="VAM",H270="VBF",H270="VBM"),
IF(COUNTIFS($H$7:$H$230,H270,$A$7:$A$230,"&lt;"&amp;A270)+1&lt;=3,
20-(COUNTIFS($H$7:$H$230,H270,$A$7:$A$230,"&lt;"&amp;A270))*2,
IF(COUNTIFS($H$7:$H$230,H270,$A$7:$A$230,"&lt;"&amp;A270)+1&lt;=20,
15-(COUNTIFS($H$7:$H$230,H270,$A$7:$A$230,"&lt;"&amp;A270)-3),
3)),
""))))</f>
        <v>32</v>
      </c>
    </row>
    <row r="271" spans="1:14" ht="18.75" x14ac:dyDescent="0.3">
      <c r="A271" s="67" t="s">
        <v>0</v>
      </c>
      <c r="B271" s="2"/>
      <c r="C271" s="2"/>
      <c r="D271" s="3"/>
      <c r="E271" s="68" t="s">
        <v>749</v>
      </c>
      <c r="F271" s="69"/>
      <c r="G271" s="69"/>
      <c r="H271" s="7"/>
      <c r="I271" s="69"/>
      <c r="J271" s="69"/>
      <c r="K271" s="69"/>
      <c r="L271" s="70"/>
      <c r="M271" s="70"/>
      <c r="N271" s="70"/>
    </row>
    <row r="272" spans="1:14" ht="18.75" x14ac:dyDescent="0.3">
      <c r="A272" s="67" t="s">
        <v>2</v>
      </c>
      <c r="B272" s="2"/>
      <c r="C272" s="2"/>
      <c r="D272" s="3"/>
      <c r="E272" s="68" t="s">
        <v>164</v>
      </c>
      <c r="F272" s="69"/>
      <c r="G272" s="69"/>
      <c r="H272" s="7"/>
      <c r="I272" s="69"/>
      <c r="J272" s="69"/>
      <c r="K272" s="69"/>
      <c r="L272" s="70"/>
      <c r="M272" s="70"/>
      <c r="N272" s="70"/>
    </row>
    <row r="273" spans="1:14" x14ac:dyDescent="0.25">
      <c r="A273" s="71"/>
      <c r="B273" s="12"/>
      <c r="C273" s="71"/>
      <c r="D273" s="71"/>
      <c r="E273" s="71"/>
      <c r="F273" s="71"/>
      <c r="G273" s="71"/>
      <c r="H273" s="12"/>
      <c r="I273" s="71"/>
      <c r="J273" s="71"/>
      <c r="K273" s="71"/>
      <c r="L273" s="71"/>
      <c r="M273" s="71"/>
      <c r="N273" s="71"/>
    </row>
    <row r="274" spans="1:14" x14ac:dyDescent="0.25">
      <c r="A274" s="72" t="s">
        <v>4</v>
      </c>
      <c r="B274" s="16" t="s">
        <v>5</v>
      </c>
      <c r="C274" s="72" t="s">
        <v>6</v>
      </c>
      <c r="D274" s="72" t="s">
        <v>7</v>
      </c>
      <c r="E274" s="72" t="s">
        <v>8</v>
      </c>
      <c r="F274" s="72" t="s">
        <v>9</v>
      </c>
      <c r="G274" s="72" t="s">
        <v>10</v>
      </c>
      <c r="H274" s="16" t="s">
        <v>11</v>
      </c>
      <c r="I274" s="72"/>
      <c r="J274" s="72" t="s">
        <v>692</v>
      </c>
      <c r="K274" s="72" t="s">
        <v>693</v>
      </c>
      <c r="L274" s="72" t="s">
        <v>694</v>
      </c>
      <c r="M274" s="72"/>
      <c r="N274" s="72" t="s">
        <v>17</v>
      </c>
    </row>
    <row r="275" spans="1:14" x14ac:dyDescent="0.25">
      <c r="A275" s="76">
        <v>1</v>
      </c>
      <c r="B275" s="73">
        <v>3604594</v>
      </c>
      <c r="C275" s="74" t="s">
        <v>173</v>
      </c>
      <c r="D275" s="74" t="s">
        <v>71</v>
      </c>
      <c r="E275" s="74" t="s">
        <v>37</v>
      </c>
      <c r="F275" s="74" t="s">
        <v>21</v>
      </c>
      <c r="G275" s="98">
        <v>2012</v>
      </c>
      <c r="H275" s="75" t="s">
        <v>164</v>
      </c>
      <c r="I275" s="76">
        <v>0</v>
      </c>
      <c r="J275" s="76">
        <v>4.83</v>
      </c>
      <c r="K275" s="76">
        <v>3.98</v>
      </c>
      <c r="L275" s="76">
        <v>4.5199999999999996</v>
      </c>
      <c r="M275" s="57">
        <f t="shared" ref="M275:M285" si="18">MAX(J275:L275)</f>
        <v>4.83</v>
      </c>
      <c r="N275" s="22">
        <f>IF(OR(A275="DNS",A275="DNF",A275="DQ"),
0,
IF(OR(H275="SGF",H275="SGM",H275="SAF",H275="SAM"),
IF(COUNTIFS($H$7:$H$230,H275,$A$7:$A$230,"&lt;"&amp;A275)+1=1,10,
IF(COUNTIFS($H$7:$H$230,H275,$A$7:$A$230,"&lt;"&amp;A275)+1=2,8,
IF(COUNTIFS($H$7:$H$230,H275,$A$7:$A$230,"&lt;"&amp;A275)+1=3,6,
IF(COUNTIFS($H$7:$H$230,H275,$A$7:$A$230,"&lt;"&amp;A275)+1=4,4,
2)))),
IF(OR(H275="EF",H275="EM",H275="RF",H275="RM",H275="CF",H275="CM",H275="AF",H275="AM",H275="JF",H275="JM",H275="SF",H275="SM"),
IF(COUNTIFS($H$7:$H$230,H275,$A$7:$A$230,"&lt;"&amp;A275)+1&lt;=11,
40-(COUNTIFS($H$7:$H$230,H275,$A$7:$A$230,"&lt;"&amp;A275))*2,
IF(COUNTIFS($H$7:$H$230,H275,$A$7:$A$230,"&lt;"&amp;A275)+1&lt;=26,
20-(COUNTIFS($H$7:$H$230,H275,$A$7:$A$230,"&lt;"&amp;A275)-10),
5)),
IF(OR(H275="AAF",H275="AAM",H275="ABF",H275="ABM",H275="VAF",H275="VAM",H275="VBF",H275="VBM"),
IF(COUNTIFS($H$7:$H$230,H275,$A$7:$A$230,"&lt;"&amp;A275)+1&lt;=3,
20-(COUNTIFS($H$7:$H$230,H275,$A$7:$A$230,"&lt;"&amp;A275))*2,
IF(COUNTIFS($H$7:$H$230,H275,$A$7:$A$230,"&lt;"&amp;A275)+1&lt;=20,
15-(COUNTIFS($H$7:$H$230,H275,$A$7:$A$230,"&lt;"&amp;A275)-3),
3)),
""))))</f>
        <v>40</v>
      </c>
    </row>
    <row r="276" spans="1:14" x14ac:dyDescent="0.25">
      <c r="A276" s="76">
        <v>2</v>
      </c>
      <c r="B276" s="73">
        <v>3110582</v>
      </c>
      <c r="C276" s="74" t="s">
        <v>106</v>
      </c>
      <c r="D276" s="74" t="s">
        <v>170</v>
      </c>
      <c r="E276" s="74" t="s">
        <v>30</v>
      </c>
      <c r="F276" s="74" t="s">
        <v>31</v>
      </c>
      <c r="G276" s="98">
        <v>2011</v>
      </c>
      <c r="H276" s="75" t="s">
        <v>164</v>
      </c>
      <c r="I276" s="76">
        <v>0</v>
      </c>
      <c r="J276" s="76" t="s">
        <v>736</v>
      </c>
      <c r="K276" s="76">
        <v>4.75</v>
      </c>
      <c r="L276" s="76">
        <v>4.53</v>
      </c>
      <c r="M276" s="57">
        <f t="shared" si="18"/>
        <v>4.75</v>
      </c>
      <c r="N276" s="22">
        <f>IF(OR(A276="DNS",A276="DNF",A276="DQ"),
0,
IF(OR(H276="SGF",H276="SGM",H276="SAF",H276="SAM"),
IF(COUNTIFS($H$7:$H$230,H276,$A$7:$A$230,"&lt;"&amp;A276)+1=1,10,
IF(COUNTIFS($H$7:$H$230,H276,$A$7:$A$230,"&lt;"&amp;A276)+1=2,8,
IF(COUNTIFS($H$7:$H$230,H276,$A$7:$A$230,"&lt;"&amp;A276)+1=3,6,
IF(COUNTIFS($H$7:$H$230,H276,$A$7:$A$230,"&lt;"&amp;A276)+1=4,4,
2)))),
IF(OR(H276="EF",H276="EM",H276="RF",H276="RM",H276="CF",H276="CM",H276="AF",H276="AM",H276="JF",H276="JM",H276="SF",H276="SM"),
IF(COUNTIFS($H$7:$H$230,H276,$A$7:$A$230,"&lt;"&amp;A276)+1&lt;=11,
40-(COUNTIFS($H$7:$H$230,H276,$A$7:$A$230,"&lt;"&amp;A276))*2,
IF(COUNTIFS($H$7:$H$230,H276,$A$7:$A$230,"&lt;"&amp;A276)+1&lt;=26,
20-(COUNTIFS($H$7:$H$230,H276,$A$7:$A$230,"&lt;"&amp;A276)-10),
5)),
IF(OR(H276="AAF",H276="AAM",H276="ABF",H276="ABM",H276="VAF",H276="VAM",H276="VBF",H276="VBM"),
IF(COUNTIFS($H$7:$H$230,H276,$A$7:$A$230,"&lt;"&amp;A276)+1&lt;=3,
20-(COUNTIFS($H$7:$H$230,H276,$A$7:$A$230,"&lt;"&amp;A276))*2,
IF(COUNTIFS($H$7:$H$230,H276,$A$7:$A$230,"&lt;"&amp;A276)+1&lt;=20,
15-(COUNTIFS($H$7:$H$230,H276,$A$7:$A$230,"&lt;"&amp;A276)-3),
3)),
""))))</f>
        <v>40</v>
      </c>
    </row>
    <row r="277" spans="1:14" x14ac:dyDescent="0.25">
      <c r="A277" s="76">
        <v>3</v>
      </c>
      <c r="B277" s="73">
        <v>3110594</v>
      </c>
      <c r="C277" s="74" t="s">
        <v>474</v>
      </c>
      <c r="D277" s="74" t="s">
        <v>745</v>
      </c>
      <c r="E277" s="74" t="s">
        <v>30</v>
      </c>
      <c r="F277" s="74" t="s">
        <v>31</v>
      </c>
      <c r="G277" s="98">
        <v>2011</v>
      </c>
      <c r="H277" s="75" t="s">
        <v>164</v>
      </c>
      <c r="I277" s="76">
        <v>0</v>
      </c>
      <c r="J277" s="76">
        <v>4.55</v>
      </c>
      <c r="K277" s="76">
        <v>4.59</v>
      </c>
      <c r="L277" s="76">
        <v>4.26</v>
      </c>
      <c r="M277" s="57">
        <f t="shared" si="18"/>
        <v>4.59</v>
      </c>
      <c r="N277" s="22">
        <f>IF(OR(A277="DNS",A277="DNF",A277="DQ"),
0,
IF(OR(H277="SGF",H277="SGM",H277="SAF",H277="SAM"),
IF(COUNTIFS($H$7:$H$230,H277,$A$7:$A$230,"&lt;"&amp;A277)+1=1,10,
IF(COUNTIFS($H$7:$H$230,H277,$A$7:$A$230,"&lt;"&amp;A277)+1=2,8,
IF(COUNTIFS($H$7:$H$230,H277,$A$7:$A$230,"&lt;"&amp;A277)+1=3,6,
IF(COUNTIFS($H$7:$H$230,H277,$A$7:$A$230,"&lt;"&amp;A277)+1=4,4,
2)))),
IF(OR(H277="EF",H277="EM",H277="RF",H277="RM",H277="CF",H277="CM",H277="AF",H277="AM",H277="JF",H277="JM",H277="SF",H277="SM"),
IF(COUNTIFS($H$7:$H$230,H277,$A$7:$A$230,"&lt;"&amp;A277)+1&lt;=11,
40-(COUNTIFS($H$7:$H$230,H277,$A$7:$A$230,"&lt;"&amp;A277))*2,
IF(COUNTIFS($H$7:$H$230,H277,$A$7:$A$230,"&lt;"&amp;A277)+1&lt;=26,
20-(COUNTIFS($H$7:$H$230,H277,$A$7:$A$230,"&lt;"&amp;A277)-10),
5)),
IF(OR(H277="AAF",H277="AAM",H277="ABF",H277="ABM",H277="VAF",H277="VAM",H277="VBF",H277="VBM"),
IF(COUNTIFS($H$7:$H$230,H277,$A$7:$A$230,"&lt;"&amp;A277)+1&lt;=3,
20-(COUNTIFS($H$7:$H$230,H277,$A$7:$A$230,"&lt;"&amp;A277))*2,
IF(COUNTIFS($H$7:$H$230,H277,$A$7:$A$230,"&lt;"&amp;A277)+1&lt;=20,
15-(COUNTIFS($H$7:$H$230,H277,$A$7:$A$230,"&lt;"&amp;A277)-3),
3)),
""))))</f>
        <v>40</v>
      </c>
    </row>
    <row r="278" spans="1:14" x14ac:dyDescent="0.25">
      <c r="A278" s="76">
        <v>4</v>
      </c>
      <c r="B278" s="73">
        <v>3110590</v>
      </c>
      <c r="C278" s="74" t="s">
        <v>177</v>
      </c>
      <c r="D278" s="74" t="s">
        <v>178</v>
      </c>
      <c r="E278" s="74" t="s">
        <v>30</v>
      </c>
      <c r="F278" s="74" t="s">
        <v>31</v>
      </c>
      <c r="G278" s="98">
        <v>2011</v>
      </c>
      <c r="H278" s="75" t="s">
        <v>164</v>
      </c>
      <c r="I278" s="76">
        <v>0</v>
      </c>
      <c r="J278" s="76">
        <v>4.46</v>
      </c>
      <c r="K278" s="76">
        <v>4.42</v>
      </c>
      <c r="L278" s="76">
        <v>4.58</v>
      </c>
      <c r="M278" s="57">
        <f t="shared" si="18"/>
        <v>4.58</v>
      </c>
      <c r="N278" s="22">
        <f>IF(OR(A278="DNS",A278="DNF",A278="DQ"),
0,
IF(OR(H278="SGF",H278="SGM",H278="SAF",H278="SAM"),
IF(COUNTIFS($H$7:$H$230,H278,$A$7:$A$230,"&lt;"&amp;A278)+1=1,10,
IF(COUNTIFS($H$7:$H$230,H278,$A$7:$A$230,"&lt;"&amp;A278)+1=2,8,
IF(COUNTIFS($H$7:$H$230,H278,$A$7:$A$230,"&lt;"&amp;A278)+1=3,6,
IF(COUNTIFS($H$7:$H$230,H278,$A$7:$A$230,"&lt;"&amp;A278)+1=4,4,
2)))),
IF(OR(H278="EF",H278="EM",H278="RF",H278="RM",H278="CF",H278="CM",H278="AF",H278="AM",H278="JF",H278="JM",H278="SF",H278="SM"),
IF(COUNTIFS($H$7:$H$230,H278,$A$7:$A$230,"&lt;"&amp;A278)+1&lt;=11,
40-(COUNTIFS($H$7:$H$230,H278,$A$7:$A$230,"&lt;"&amp;A278))*2,
IF(COUNTIFS($H$7:$H$230,H278,$A$7:$A$230,"&lt;"&amp;A278)+1&lt;=26,
20-(COUNTIFS($H$7:$H$230,H278,$A$7:$A$230,"&lt;"&amp;A278)-10),
5)),
IF(OR(H278="AAF",H278="AAM",H278="ABF",H278="ABM",H278="VAF",H278="VAM",H278="VBF",H278="VBM"),
IF(COUNTIFS($H$7:$H$230,H278,$A$7:$A$230,"&lt;"&amp;A278)+1&lt;=3,
20-(COUNTIFS($H$7:$H$230,H278,$A$7:$A$230,"&lt;"&amp;A278))*2,
IF(COUNTIFS($H$7:$H$230,H278,$A$7:$A$230,"&lt;"&amp;A278)+1&lt;=20,
15-(COUNTIFS($H$7:$H$230,H278,$A$7:$A$230,"&lt;"&amp;A278)-3),
3)),
""))))</f>
        <v>40</v>
      </c>
    </row>
    <row r="279" spans="1:14" x14ac:dyDescent="0.25">
      <c r="A279" s="76">
        <v>5</v>
      </c>
      <c r="B279" s="73">
        <v>3201386</v>
      </c>
      <c r="C279" s="74" t="s">
        <v>174</v>
      </c>
      <c r="D279" s="74" t="s">
        <v>175</v>
      </c>
      <c r="E279" s="74" t="s">
        <v>64</v>
      </c>
      <c r="F279" s="74" t="s">
        <v>26</v>
      </c>
      <c r="G279" s="98">
        <v>2011</v>
      </c>
      <c r="H279" s="75" t="s">
        <v>164</v>
      </c>
      <c r="I279" s="76">
        <v>4.24</v>
      </c>
      <c r="J279" s="76">
        <v>4.49</v>
      </c>
      <c r="K279" s="76">
        <v>4.32</v>
      </c>
      <c r="L279" s="76" t="s">
        <v>736</v>
      </c>
      <c r="M279" s="57">
        <f t="shared" si="18"/>
        <v>4.49</v>
      </c>
      <c r="N279" s="22">
        <f>IF(OR(A279="DNS",A279="DNF",A279="DQ"),
0,
IF(OR(H279="SGF",H279="SGM",H279="SAF",H279="SAM"),
IF(COUNTIFS($H$7:$H$230,H279,$A$7:$A$230,"&lt;"&amp;A279)+1=1,10,
IF(COUNTIFS($H$7:$H$230,H279,$A$7:$A$230,"&lt;"&amp;A279)+1=2,8,
IF(COUNTIFS($H$7:$H$230,H279,$A$7:$A$230,"&lt;"&amp;A279)+1=3,6,
IF(COUNTIFS($H$7:$H$230,H279,$A$7:$A$230,"&lt;"&amp;A279)+1=4,4,
2)))),
IF(OR(H279="EF",H279="EM",H279="RF",H279="RM",H279="CF",H279="CM",H279="AF",H279="AM",H279="JF",H279="JM",H279="SF",H279="SM"),
IF(COUNTIFS($H$7:$H$230,H279,$A$7:$A$230,"&lt;"&amp;A279)+1&lt;=11,
40-(COUNTIFS($H$7:$H$230,H279,$A$7:$A$230,"&lt;"&amp;A279))*2,
IF(COUNTIFS($H$7:$H$230,H279,$A$7:$A$230,"&lt;"&amp;A279)+1&lt;=26,
20-(COUNTIFS($H$7:$H$230,H279,$A$7:$A$230,"&lt;"&amp;A279)-10),
5)),
IF(OR(H279="AAF",H279="AAM",H279="ABF",H279="ABM",H279="VAF",H279="VAM",H279="VBF",H279="VBM"),
IF(COUNTIFS($H$7:$H$230,H279,$A$7:$A$230,"&lt;"&amp;A279)+1&lt;=3,
20-(COUNTIFS($H$7:$H$230,H279,$A$7:$A$230,"&lt;"&amp;A279))*2,
IF(COUNTIFS($H$7:$H$230,H279,$A$7:$A$230,"&lt;"&amp;A279)+1&lt;=20,
15-(COUNTIFS($H$7:$H$230,H279,$A$7:$A$230,"&lt;"&amp;A279)-3),
3)),
""))))</f>
        <v>40</v>
      </c>
    </row>
    <row r="280" spans="1:14" x14ac:dyDescent="0.25">
      <c r="A280" s="76">
        <v>6</v>
      </c>
      <c r="B280" s="73">
        <v>3612612</v>
      </c>
      <c r="C280" s="74" t="s">
        <v>171</v>
      </c>
      <c r="D280" s="74" t="s">
        <v>172</v>
      </c>
      <c r="E280" s="74" t="s">
        <v>141</v>
      </c>
      <c r="F280" s="74" t="s">
        <v>21</v>
      </c>
      <c r="G280" s="98">
        <v>2011</v>
      </c>
      <c r="H280" s="75" t="s">
        <v>164</v>
      </c>
      <c r="I280" s="76">
        <v>0</v>
      </c>
      <c r="J280" s="76" t="s">
        <v>736</v>
      </c>
      <c r="K280" s="76">
        <v>4.47</v>
      </c>
      <c r="L280" s="76">
        <v>2.57</v>
      </c>
      <c r="M280" s="57">
        <f t="shared" si="18"/>
        <v>4.47</v>
      </c>
      <c r="N280" s="22">
        <f>IF(OR(A280="DNS",A280="DNF",A280="DQ"),
0,
IF(OR(H280="SGF",H280="SGM",H280="SAF",H280="SAM"),
IF(COUNTIFS($H$7:$H$230,H280,$A$7:$A$230,"&lt;"&amp;A280)+1=1,10,
IF(COUNTIFS($H$7:$H$230,H280,$A$7:$A$230,"&lt;"&amp;A280)+1=2,8,
IF(COUNTIFS($H$7:$H$230,H280,$A$7:$A$230,"&lt;"&amp;A280)+1=3,6,
IF(COUNTIFS($H$7:$H$230,H280,$A$7:$A$230,"&lt;"&amp;A280)+1=4,4,
2)))),
IF(OR(H280="EF",H280="EM",H280="RF",H280="RM",H280="CF",H280="CM",H280="AF",H280="AM",H280="JF",H280="JM",H280="SF",H280="SM"),
IF(COUNTIFS($H$7:$H$230,H280,$A$7:$A$230,"&lt;"&amp;A280)+1&lt;=11,
40-(COUNTIFS($H$7:$H$230,H280,$A$7:$A$230,"&lt;"&amp;A280))*2,
IF(COUNTIFS($H$7:$H$230,H280,$A$7:$A$230,"&lt;"&amp;A280)+1&lt;=26,
20-(COUNTIFS($H$7:$H$230,H280,$A$7:$A$230,"&lt;"&amp;A280)-10),
5)),
IF(OR(H280="AAF",H280="AAM",H280="ABF",H280="ABM",H280="VAF",H280="VAM",H280="VBF",H280="VBM"),
IF(COUNTIFS($H$7:$H$230,H280,$A$7:$A$230,"&lt;"&amp;A280)+1&lt;=3,
20-(COUNTIFS($H$7:$H$230,H280,$A$7:$A$230,"&lt;"&amp;A280))*2,
IF(COUNTIFS($H$7:$H$230,H280,$A$7:$A$230,"&lt;"&amp;A280)+1&lt;=20,
15-(COUNTIFS($H$7:$H$230,H280,$A$7:$A$230,"&lt;"&amp;A280)-3),
3)),
""))))</f>
        <v>40</v>
      </c>
    </row>
    <row r="281" spans="1:14" x14ac:dyDescent="0.25">
      <c r="A281" s="76">
        <v>7</v>
      </c>
      <c r="B281" s="73">
        <v>3612606</v>
      </c>
      <c r="C281" s="74" t="s">
        <v>189</v>
      </c>
      <c r="D281" s="74" t="s">
        <v>190</v>
      </c>
      <c r="E281" s="74" t="s">
        <v>141</v>
      </c>
      <c r="F281" s="74" t="s">
        <v>21</v>
      </c>
      <c r="G281" s="98">
        <v>2011</v>
      </c>
      <c r="H281" s="75" t="s">
        <v>164</v>
      </c>
      <c r="I281" s="76">
        <v>0</v>
      </c>
      <c r="J281" s="76">
        <v>4.43</v>
      </c>
      <c r="K281" s="76">
        <v>4</v>
      </c>
      <c r="L281" s="76">
        <v>3.52</v>
      </c>
      <c r="M281" s="57">
        <f t="shared" si="18"/>
        <v>4.43</v>
      </c>
      <c r="N281" s="22">
        <f>IF(OR(A281="DNS",A281="DNF",A281="DQ"),
0,
IF(OR(H281="SGF",H281="SGM",H281="SAF",H281="SAM"),
IF(COUNTIFS($H$7:$H$230,H281,$A$7:$A$230,"&lt;"&amp;A281)+1=1,10,
IF(COUNTIFS($H$7:$H$230,H281,$A$7:$A$230,"&lt;"&amp;A281)+1=2,8,
IF(COUNTIFS($H$7:$H$230,H281,$A$7:$A$230,"&lt;"&amp;A281)+1=3,6,
IF(COUNTIFS($H$7:$H$230,H281,$A$7:$A$230,"&lt;"&amp;A281)+1=4,4,
2)))),
IF(OR(H281="EF",H281="EM",H281="RF",H281="RM",H281="CF",H281="CM",H281="AF",H281="AM",H281="JF",H281="JM",H281="SF",H281="SM"),
IF(COUNTIFS($H$7:$H$230,H281,$A$7:$A$230,"&lt;"&amp;A281)+1&lt;=11,
40-(COUNTIFS($H$7:$H$230,H281,$A$7:$A$230,"&lt;"&amp;A281))*2,
IF(COUNTIFS($H$7:$H$230,H281,$A$7:$A$230,"&lt;"&amp;A281)+1&lt;=26,
20-(COUNTIFS($H$7:$H$230,H281,$A$7:$A$230,"&lt;"&amp;A281)-10),
5)),
IF(OR(H281="AAF",H281="AAM",H281="ABF",H281="ABM",H281="VAF",H281="VAM",H281="VBF",H281="VBM"),
IF(COUNTIFS($H$7:$H$230,H281,$A$7:$A$230,"&lt;"&amp;A281)+1&lt;=3,
20-(COUNTIFS($H$7:$H$230,H281,$A$7:$A$230,"&lt;"&amp;A281))*2,
IF(COUNTIFS($H$7:$H$230,H281,$A$7:$A$230,"&lt;"&amp;A281)+1&lt;=20,
15-(COUNTIFS($H$7:$H$230,H281,$A$7:$A$230,"&lt;"&amp;A281)-3),
3)),
""))))</f>
        <v>40</v>
      </c>
    </row>
    <row r="282" spans="1:14" x14ac:dyDescent="0.25">
      <c r="A282" s="76">
        <v>8</v>
      </c>
      <c r="B282" s="73">
        <v>3110613</v>
      </c>
      <c r="C282" s="74" t="s">
        <v>165</v>
      </c>
      <c r="D282" s="74" t="s">
        <v>166</v>
      </c>
      <c r="E282" s="74" t="s">
        <v>30</v>
      </c>
      <c r="F282" s="74" t="s">
        <v>31</v>
      </c>
      <c r="G282" s="98">
        <v>2012</v>
      </c>
      <c r="H282" s="75" t="s">
        <v>164</v>
      </c>
      <c r="I282" s="76">
        <v>0</v>
      </c>
      <c r="J282" s="76">
        <v>4.0199999999999996</v>
      </c>
      <c r="K282" s="76">
        <v>3.85</v>
      </c>
      <c r="L282" s="76">
        <v>4.41</v>
      </c>
      <c r="M282" s="57">
        <f t="shared" si="18"/>
        <v>4.41</v>
      </c>
      <c r="N282" s="22">
        <f>IF(OR(A282="DNS",A282="DNF",A282="DQ"),
0,
IF(OR(H282="SGF",H282="SGM",H282="SAF",H282="SAM"),
IF(COUNTIFS($H$7:$H$230,H282,$A$7:$A$230,"&lt;"&amp;A282)+1=1,10,
IF(COUNTIFS($H$7:$H$230,H282,$A$7:$A$230,"&lt;"&amp;A282)+1=2,8,
IF(COUNTIFS($H$7:$H$230,H282,$A$7:$A$230,"&lt;"&amp;A282)+1=3,6,
IF(COUNTIFS($H$7:$H$230,H282,$A$7:$A$230,"&lt;"&amp;A282)+1=4,4,
2)))),
IF(OR(H282="EF",H282="EM",H282="RF",H282="RM",H282="CF",H282="CM",H282="AF",H282="AM",H282="JF",H282="JM",H282="SF",H282="SM"),
IF(COUNTIFS($H$7:$H$230,H282,$A$7:$A$230,"&lt;"&amp;A282)+1&lt;=11,
40-(COUNTIFS($H$7:$H$230,H282,$A$7:$A$230,"&lt;"&amp;A282))*2,
IF(COUNTIFS($H$7:$H$230,H282,$A$7:$A$230,"&lt;"&amp;A282)+1&lt;=26,
20-(COUNTIFS($H$7:$H$230,H282,$A$7:$A$230,"&lt;"&amp;A282)-10),
5)),
IF(OR(H282="AAF",H282="AAM",H282="ABF",H282="ABM",H282="VAF",H282="VAM",H282="VBF",H282="VBM"),
IF(COUNTIFS($H$7:$H$230,H282,$A$7:$A$230,"&lt;"&amp;A282)+1&lt;=3,
20-(COUNTIFS($H$7:$H$230,H282,$A$7:$A$230,"&lt;"&amp;A282))*2,
IF(COUNTIFS($H$7:$H$230,H282,$A$7:$A$230,"&lt;"&amp;A282)+1&lt;=20,
15-(COUNTIFS($H$7:$H$230,H282,$A$7:$A$230,"&lt;"&amp;A282)-3),
3)),
""))))</f>
        <v>40</v>
      </c>
    </row>
    <row r="283" spans="1:14" x14ac:dyDescent="0.25">
      <c r="A283" s="76">
        <v>9</v>
      </c>
      <c r="B283" s="73">
        <v>3612604</v>
      </c>
      <c r="C283" s="74" t="s">
        <v>185</v>
      </c>
      <c r="D283" s="74" t="s">
        <v>186</v>
      </c>
      <c r="E283" s="74" t="s">
        <v>141</v>
      </c>
      <c r="F283" s="74" t="s">
        <v>21</v>
      </c>
      <c r="G283" s="98">
        <v>2012</v>
      </c>
      <c r="H283" s="75" t="s">
        <v>164</v>
      </c>
      <c r="I283" s="76">
        <v>0</v>
      </c>
      <c r="J283" s="76">
        <v>2.23</v>
      </c>
      <c r="K283" s="76">
        <v>4.1900000000000004</v>
      </c>
      <c r="L283" s="76">
        <v>4.21</v>
      </c>
      <c r="M283" s="57">
        <f t="shared" si="18"/>
        <v>4.21</v>
      </c>
      <c r="N283" s="22">
        <f>IF(OR(A283="DNS",A283="DNF",A283="DQ"),
0,
IF(OR(H283="SGF",H283="SGM",H283="SAF",H283="SAM"),
IF(COUNTIFS($H$7:$H$230,H283,$A$7:$A$230,"&lt;"&amp;A283)+1=1,10,
IF(COUNTIFS($H$7:$H$230,H283,$A$7:$A$230,"&lt;"&amp;A283)+1=2,8,
IF(COUNTIFS($H$7:$H$230,H283,$A$7:$A$230,"&lt;"&amp;A283)+1=3,6,
IF(COUNTIFS($H$7:$H$230,H283,$A$7:$A$230,"&lt;"&amp;A283)+1=4,4,
2)))),
IF(OR(H283="EF",H283="EM",H283="RF",H283="RM",H283="CF",H283="CM",H283="AF",H283="AM",H283="JF",H283="JM",H283="SF",H283="SM"),
IF(COUNTIFS($H$7:$H$230,H283,$A$7:$A$230,"&lt;"&amp;A283)+1&lt;=11,
40-(COUNTIFS($H$7:$H$230,H283,$A$7:$A$230,"&lt;"&amp;A283))*2,
IF(COUNTIFS($H$7:$H$230,H283,$A$7:$A$230,"&lt;"&amp;A283)+1&lt;=26,
20-(COUNTIFS($H$7:$H$230,H283,$A$7:$A$230,"&lt;"&amp;A283)-10),
5)),
IF(OR(H283="AAF",H283="AAM",H283="ABF",H283="ABM",H283="VAF",H283="VAM",H283="VBF",H283="VBM"),
IF(COUNTIFS($H$7:$H$230,H283,$A$7:$A$230,"&lt;"&amp;A283)+1&lt;=3,
20-(COUNTIFS($H$7:$H$230,H283,$A$7:$A$230,"&lt;"&amp;A283))*2,
IF(COUNTIFS($H$7:$H$230,H283,$A$7:$A$230,"&lt;"&amp;A283)+1&lt;=20,
15-(COUNTIFS($H$7:$H$230,H283,$A$7:$A$230,"&lt;"&amp;A283)-3),
3)),
""))))</f>
        <v>40</v>
      </c>
    </row>
    <row r="284" spans="1:14" x14ac:dyDescent="0.25">
      <c r="A284" s="76">
        <v>10</v>
      </c>
      <c r="B284" s="73">
        <v>3202635</v>
      </c>
      <c r="C284" s="74" t="s">
        <v>179</v>
      </c>
      <c r="D284" s="74" t="s">
        <v>180</v>
      </c>
      <c r="E284" s="74" t="s">
        <v>181</v>
      </c>
      <c r="F284" s="74" t="s">
        <v>26</v>
      </c>
      <c r="G284" s="98">
        <v>2012</v>
      </c>
      <c r="H284" s="75" t="s">
        <v>164</v>
      </c>
      <c r="I284" s="76">
        <v>4.0999999999999996</v>
      </c>
      <c r="J284" s="76">
        <v>4.16</v>
      </c>
      <c r="K284" s="76" t="s">
        <v>736</v>
      </c>
      <c r="L284" s="76">
        <v>3.97</v>
      </c>
      <c r="M284" s="57">
        <f t="shared" si="18"/>
        <v>4.16</v>
      </c>
      <c r="N284" s="22">
        <f>IF(OR(A284="DNS",A284="DNF",A284="DQ"),
0,
IF(OR(H284="SGF",H284="SGM",H284="SAF",H284="SAM"),
IF(COUNTIFS($H$7:$H$230,H284,$A$7:$A$230,"&lt;"&amp;A284)+1=1,10,
IF(COUNTIFS($H$7:$H$230,H284,$A$7:$A$230,"&lt;"&amp;A284)+1=2,8,
IF(COUNTIFS($H$7:$H$230,H284,$A$7:$A$230,"&lt;"&amp;A284)+1=3,6,
IF(COUNTIFS($H$7:$H$230,H284,$A$7:$A$230,"&lt;"&amp;A284)+1=4,4,
2)))),
IF(OR(H284="EF",H284="EM",H284="RF",H284="RM",H284="CF",H284="CM",H284="AF",H284="AM",H284="JF",H284="JM",H284="SF",H284="SM"),
IF(COUNTIFS($H$7:$H$230,H284,$A$7:$A$230,"&lt;"&amp;A284)+1&lt;=11,
40-(COUNTIFS($H$7:$H$230,H284,$A$7:$A$230,"&lt;"&amp;A284))*2,
IF(COUNTIFS($H$7:$H$230,H284,$A$7:$A$230,"&lt;"&amp;A284)+1&lt;=26,
20-(COUNTIFS($H$7:$H$230,H284,$A$7:$A$230,"&lt;"&amp;A284)-10),
5)),
IF(OR(H284="AAF",H284="AAM",H284="ABF",H284="ABM",H284="VAF",H284="VAM",H284="VBF",H284="VBM"),
IF(COUNTIFS($H$7:$H$230,H284,$A$7:$A$230,"&lt;"&amp;A284)+1&lt;=3,
20-(COUNTIFS($H$7:$H$230,H284,$A$7:$A$230,"&lt;"&amp;A284))*2,
IF(COUNTIFS($H$7:$H$230,H284,$A$7:$A$230,"&lt;"&amp;A284)+1&lt;=20,
15-(COUNTIFS($H$7:$H$230,H284,$A$7:$A$230,"&lt;"&amp;A284)-3),
3)),
""))))</f>
        <v>40</v>
      </c>
    </row>
    <row r="285" spans="1:14" x14ac:dyDescent="0.25">
      <c r="A285" s="76">
        <v>11</v>
      </c>
      <c r="B285" s="73">
        <v>3612608</v>
      </c>
      <c r="C285" s="74" t="s">
        <v>182</v>
      </c>
      <c r="D285" s="74" t="s">
        <v>49</v>
      </c>
      <c r="E285" s="74" t="s">
        <v>141</v>
      </c>
      <c r="F285" s="74" t="s">
        <v>21</v>
      </c>
      <c r="G285" s="98">
        <v>2012</v>
      </c>
      <c r="H285" s="75" t="s">
        <v>164</v>
      </c>
      <c r="I285" s="76">
        <v>0</v>
      </c>
      <c r="J285" s="76">
        <v>3.92</v>
      </c>
      <c r="K285" s="76">
        <v>4.13</v>
      </c>
      <c r="L285" s="76" t="s">
        <v>736</v>
      </c>
      <c r="M285" s="57">
        <f t="shared" si="18"/>
        <v>4.13</v>
      </c>
      <c r="N285" s="22">
        <f>IF(OR(A285="DNS",A285="DNF",A285="DQ"),
0,
IF(OR(H285="SGF",H285="SGM",H285="SAF",H285="SAM"),
IF(COUNTIFS($H$7:$H$230,H285,$A$7:$A$230,"&lt;"&amp;A285)+1=1,10,
IF(COUNTIFS($H$7:$H$230,H285,$A$7:$A$230,"&lt;"&amp;A285)+1=2,8,
IF(COUNTIFS($H$7:$H$230,H285,$A$7:$A$230,"&lt;"&amp;A285)+1=3,6,
IF(COUNTIFS($H$7:$H$230,H285,$A$7:$A$230,"&lt;"&amp;A285)+1=4,4,
2)))),
IF(OR(H285="EF",H285="EM",H285="RF",H285="RM",H285="CF",H285="CM",H285="AF",H285="AM",H285="JF",H285="JM",H285="SF",H285="SM"),
IF(COUNTIFS($H$7:$H$230,H285,$A$7:$A$230,"&lt;"&amp;A285)+1&lt;=11,
40-(COUNTIFS($H$7:$H$230,H285,$A$7:$A$230,"&lt;"&amp;A285))*2,
IF(COUNTIFS($H$7:$H$230,H285,$A$7:$A$230,"&lt;"&amp;A285)+1&lt;=26,
20-(COUNTIFS($H$7:$H$230,H285,$A$7:$A$230,"&lt;"&amp;A285)-10),
5)),
IF(OR(H285="AAF",H285="AAM",H285="ABF",H285="ABM",H285="VAF",H285="VAM",H285="VBF",H285="VBM"),
IF(COUNTIFS($H$7:$H$230,H285,$A$7:$A$230,"&lt;"&amp;A285)+1&lt;=3,
20-(COUNTIFS($H$7:$H$230,H285,$A$7:$A$230,"&lt;"&amp;A285))*2,
IF(COUNTIFS($H$7:$H$230,H285,$A$7:$A$230,"&lt;"&amp;A285)+1&lt;=20,
15-(COUNTIFS($H$7:$H$230,H285,$A$7:$A$230,"&lt;"&amp;A285)-3),
3)),
""))))</f>
        <v>40</v>
      </c>
    </row>
    <row r="286" spans="1:14" x14ac:dyDescent="0.25">
      <c r="A286" s="76">
        <v>12</v>
      </c>
      <c r="B286" s="73">
        <v>3612150</v>
      </c>
      <c r="C286" s="74" t="s">
        <v>195</v>
      </c>
      <c r="D286" s="74" t="s">
        <v>196</v>
      </c>
      <c r="E286" s="74" t="s">
        <v>99</v>
      </c>
      <c r="F286" s="74" t="s">
        <v>21</v>
      </c>
      <c r="G286" s="98">
        <v>2012</v>
      </c>
      <c r="H286" s="75" t="s">
        <v>164</v>
      </c>
      <c r="I286" s="76">
        <v>0</v>
      </c>
      <c r="J286" s="76">
        <v>4.04</v>
      </c>
      <c r="K286" s="76">
        <v>3.88</v>
      </c>
      <c r="L286" s="76">
        <v>3.93</v>
      </c>
      <c r="M286" s="57">
        <v>4.04</v>
      </c>
      <c r="N286" s="22">
        <f>IF(OR(A287="DNS",A287="DNF",A287="DQ"),
0,
IF(OR(H287="SGF",H287="SGM",H287="SAF",H287="SAM"),
IF(COUNTIFS($H$7:$H$230,H287,$A$7:$A$230,"&lt;"&amp;A287)+1=1,10,
IF(COUNTIFS($H$7:$H$230,H287,$A$7:$A$230,"&lt;"&amp;A287)+1=2,8,
IF(COUNTIFS($H$7:$H$230,H287,$A$7:$A$230,"&lt;"&amp;A287)+1=3,6,
IF(COUNTIFS($H$7:$H$230,H287,$A$7:$A$230,"&lt;"&amp;A287)+1=4,4,
2)))),
IF(OR(H287="EF",H287="EM",H287="RF",H287="RM",H287="CF",H287="CM",H287="AF",H287="AM",H287="JF",H287="JM",H287="SF",H287="SM"),
IF(COUNTIFS($H$7:$H$230,H287,$A$7:$A$230,"&lt;"&amp;A287)+1&lt;=11,
40-(COUNTIFS($H$7:$H$230,H287,$A$7:$A$230,"&lt;"&amp;A287))*2,
IF(COUNTIFS($H$7:$H$230,H287,$A$7:$A$230,"&lt;"&amp;A287)+1&lt;=26,
20-(COUNTIFS($H$7:$H$230,H287,$A$7:$A$230,"&lt;"&amp;A287)-10),
5)),
IF(OR(H287="AAF",H287="AAM",H287="ABF",H287="ABM",H287="VAF",H287="VAM",H287="VBF",H287="VBM"),
IF(COUNTIFS($H$7:$H$230,H287,$A$7:$A$230,"&lt;"&amp;A287)+1&lt;=3,
20-(COUNTIFS($H$7:$H$230,H287,$A$7:$A$230,"&lt;"&amp;A287))*2,
IF(COUNTIFS($H$7:$H$230,H287,$A$7:$A$230,"&lt;"&amp;A287)+1&lt;=20,
15-(COUNTIFS($H$7:$H$230,H287,$A$7:$A$230,"&lt;"&amp;A287)-3),
3)),
""))))</f>
        <v>40</v>
      </c>
    </row>
    <row r="287" spans="1:14" x14ac:dyDescent="0.25">
      <c r="A287" s="76">
        <v>13</v>
      </c>
      <c r="B287" s="73">
        <v>3110612</v>
      </c>
      <c r="C287" s="74" t="s">
        <v>761</v>
      </c>
      <c r="D287" s="74" t="s">
        <v>175</v>
      </c>
      <c r="E287" s="74" t="s">
        <v>30</v>
      </c>
      <c r="F287" s="74" t="s">
        <v>31</v>
      </c>
      <c r="G287" s="98">
        <v>2011</v>
      </c>
      <c r="H287" s="75" t="s">
        <v>164</v>
      </c>
      <c r="I287" s="76">
        <v>0</v>
      </c>
      <c r="J287" s="76">
        <v>3.73</v>
      </c>
      <c r="K287" s="76">
        <v>3.62</v>
      </c>
      <c r="L287" s="76">
        <v>3.92</v>
      </c>
      <c r="M287" s="57">
        <f t="shared" ref="M287:M298" si="19">MAX(J287:L287)</f>
        <v>3.92</v>
      </c>
      <c r="N287" s="22">
        <f>IF(OR(A288="DNS",A288="DNF",A288="DQ"),
0,
IF(OR(H288="SGF",H288="SGM",H288="SAF",H288="SAM"),
IF(COUNTIFS($H$7:$H$230,H288,$A$7:$A$230,"&lt;"&amp;A288)+1=1,10,
IF(COUNTIFS($H$7:$H$230,H288,$A$7:$A$230,"&lt;"&amp;A288)+1=2,8,
IF(COUNTIFS($H$7:$H$230,H288,$A$7:$A$230,"&lt;"&amp;A288)+1=3,6,
IF(COUNTIFS($H$7:$H$230,H288,$A$7:$A$230,"&lt;"&amp;A288)+1=4,4,
2)))),
IF(OR(H288="EF",H288="EM",H288="RF",H288="RM",H288="CF",H288="CM",H288="AF",H288="AM",H288="JF",H288="JM",H288="SF",H288="SM"),
IF(COUNTIFS($H$7:$H$230,H288,$A$7:$A$230,"&lt;"&amp;A288)+1&lt;=11,
40-(COUNTIFS($H$7:$H$230,H288,$A$7:$A$230,"&lt;"&amp;A288))*2,
IF(COUNTIFS($H$7:$H$230,H288,$A$7:$A$230,"&lt;"&amp;A288)+1&lt;=26,
20-(COUNTIFS($H$7:$H$230,H288,$A$7:$A$230,"&lt;"&amp;A288)-10),
5)),
IF(OR(H288="AAF",H288="AAM",H288="ABF",H288="ABM",H288="VAF",H288="VAM",H288="VBF",H288="VBM"),
IF(COUNTIFS($H$7:$H$230,H288,$A$7:$A$230,"&lt;"&amp;A288)+1&lt;=3,
20-(COUNTIFS($H$7:$H$230,H288,$A$7:$A$230,"&lt;"&amp;A288))*2,
IF(COUNTIFS($H$7:$H$230,H288,$A$7:$A$230,"&lt;"&amp;A288)+1&lt;=20,
15-(COUNTIFS($H$7:$H$230,H288,$A$7:$A$230,"&lt;"&amp;A288)-3),
3)),
""))))</f>
        <v>40</v>
      </c>
    </row>
    <row r="288" spans="1:14" x14ac:dyDescent="0.25">
      <c r="A288" s="76">
        <v>14</v>
      </c>
      <c r="B288" s="73">
        <v>3605864</v>
      </c>
      <c r="C288" s="74" t="s">
        <v>169</v>
      </c>
      <c r="D288" s="74" t="s">
        <v>59</v>
      </c>
      <c r="E288" s="74" t="s">
        <v>20</v>
      </c>
      <c r="F288" s="74" t="s">
        <v>21</v>
      </c>
      <c r="G288" s="98">
        <v>2012</v>
      </c>
      <c r="H288" s="75" t="s">
        <v>164</v>
      </c>
      <c r="I288" s="76">
        <v>0</v>
      </c>
      <c r="J288" s="76">
        <v>3.69</v>
      </c>
      <c r="K288" s="76">
        <v>3.91</v>
      </c>
      <c r="L288" s="76">
        <v>3.88</v>
      </c>
      <c r="M288" s="57">
        <f t="shared" si="19"/>
        <v>3.91</v>
      </c>
      <c r="N288" s="22">
        <f>IF(OR(A289="DNS",A289="DNF",A289="DQ"),
0,
IF(OR(H289="SGF",H289="SGM",H289="SAF",H289="SAM"),
IF(COUNTIFS($H$7:$H$230,H289,$A$7:$A$230,"&lt;"&amp;A289)+1=1,10,
IF(COUNTIFS($H$7:$H$230,H289,$A$7:$A$230,"&lt;"&amp;A289)+1=2,8,
IF(COUNTIFS($H$7:$H$230,H289,$A$7:$A$230,"&lt;"&amp;A289)+1=3,6,
IF(COUNTIFS($H$7:$H$230,H289,$A$7:$A$230,"&lt;"&amp;A289)+1=4,4,
2)))),
IF(OR(H289="EF",H289="EM",H289="RF",H289="RM",H289="CF",H289="CM",H289="AF",H289="AM",H289="JF",H289="JM",H289="SF",H289="SM"),
IF(COUNTIFS($H$7:$H$230,H289,$A$7:$A$230,"&lt;"&amp;A289)+1&lt;=11,
40-(COUNTIFS($H$7:$H$230,H289,$A$7:$A$230,"&lt;"&amp;A289))*2,
IF(COUNTIFS($H$7:$H$230,H289,$A$7:$A$230,"&lt;"&amp;A289)+1&lt;=26,
20-(COUNTIFS($H$7:$H$230,H289,$A$7:$A$230,"&lt;"&amp;A289)-10),
5)),
IF(OR(H289="AAF",H289="AAM",H289="ABF",H289="ABM",H289="VAF",H289="VAM",H289="VBF",H289="VBM"),
IF(COUNTIFS($H$7:$H$230,H289,$A$7:$A$230,"&lt;"&amp;A289)+1&lt;=3,
20-(COUNTIFS($H$7:$H$230,H289,$A$7:$A$230,"&lt;"&amp;A289))*2,
IF(COUNTIFS($H$7:$H$230,H289,$A$7:$A$230,"&lt;"&amp;A289)+1&lt;=20,
15-(COUNTIFS($H$7:$H$230,H289,$A$7:$A$230,"&lt;"&amp;A289)-3),
3)),
""))))</f>
        <v>40</v>
      </c>
    </row>
    <row r="289" spans="1:14" x14ac:dyDescent="0.25">
      <c r="A289" s="76">
        <v>15</v>
      </c>
      <c r="B289" s="73">
        <v>3605383</v>
      </c>
      <c r="C289" s="74" t="s">
        <v>762</v>
      </c>
      <c r="D289" s="74" t="s">
        <v>29</v>
      </c>
      <c r="E289" s="74" t="s">
        <v>141</v>
      </c>
      <c r="F289" s="74" t="s">
        <v>21</v>
      </c>
      <c r="G289" s="98">
        <v>2011</v>
      </c>
      <c r="H289" s="75" t="s">
        <v>164</v>
      </c>
      <c r="I289" s="76">
        <v>0</v>
      </c>
      <c r="J289" s="76">
        <v>3.9</v>
      </c>
      <c r="K289" s="76">
        <v>3.77</v>
      </c>
      <c r="L289" s="76">
        <v>3.58</v>
      </c>
      <c r="M289" s="57">
        <f t="shared" si="19"/>
        <v>3.9</v>
      </c>
      <c r="N289" s="22">
        <f>IF(OR(A290="DNS",A290="DNF",A290="DQ"),
0,
IF(OR(H290="SGF",H290="SGM",H290="SAF",H290="SAM"),
IF(COUNTIFS($H$7:$H$230,H290,$A$7:$A$230,"&lt;"&amp;A290)+1=1,10,
IF(COUNTIFS($H$7:$H$230,H290,$A$7:$A$230,"&lt;"&amp;A290)+1=2,8,
IF(COUNTIFS($H$7:$H$230,H290,$A$7:$A$230,"&lt;"&amp;A290)+1=3,6,
IF(COUNTIFS($H$7:$H$230,H290,$A$7:$A$230,"&lt;"&amp;A290)+1=4,4,
2)))),
IF(OR(H290="EF",H290="EM",H290="RF",H290="RM",H290="CF",H290="CM",H290="AF",H290="AM",H290="JF",H290="JM",H290="SF",H290="SM"),
IF(COUNTIFS($H$7:$H$230,H290,$A$7:$A$230,"&lt;"&amp;A290)+1&lt;=11,
40-(COUNTIFS($H$7:$H$230,H290,$A$7:$A$230,"&lt;"&amp;A290))*2,
IF(COUNTIFS($H$7:$H$230,H290,$A$7:$A$230,"&lt;"&amp;A290)+1&lt;=26,
20-(COUNTIFS($H$7:$H$230,H290,$A$7:$A$230,"&lt;"&amp;A290)-10),
5)),
IF(OR(H290="AAF",H290="AAM",H290="ABF",H290="ABM",H290="VAF",H290="VAM",H290="VBF",H290="VBM"),
IF(COUNTIFS($H$7:$H$230,H290,$A$7:$A$230,"&lt;"&amp;A290)+1&lt;=3,
20-(COUNTIFS($H$7:$H$230,H290,$A$7:$A$230,"&lt;"&amp;A290))*2,
IF(COUNTIFS($H$7:$H$230,H290,$A$7:$A$230,"&lt;"&amp;A290)+1&lt;=20,
15-(COUNTIFS($H$7:$H$230,H290,$A$7:$A$230,"&lt;"&amp;A290)-3),
3)),
""))))</f>
        <v>40</v>
      </c>
    </row>
    <row r="290" spans="1:14" x14ac:dyDescent="0.25">
      <c r="A290" s="76">
        <v>16</v>
      </c>
      <c r="B290" s="73">
        <v>3612605</v>
      </c>
      <c r="C290" s="74" t="s">
        <v>187</v>
      </c>
      <c r="D290" s="74" t="s">
        <v>188</v>
      </c>
      <c r="E290" s="74" t="s">
        <v>141</v>
      </c>
      <c r="F290" s="74" t="s">
        <v>21</v>
      </c>
      <c r="G290" s="98">
        <v>2012</v>
      </c>
      <c r="H290" s="75" t="s">
        <v>164</v>
      </c>
      <c r="I290" s="76">
        <v>0</v>
      </c>
      <c r="J290" s="76">
        <v>3.84</v>
      </c>
      <c r="K290" s="76">
        <v>3.87</v>
      </c>
      <c r="L290" s="76">
        <v>3.89</v>
      </c>
      <c r="M290" s="57">
        <f t="shared" si="19"/>
        <v>3.89</v>
      </c>
      <c r="N290" s="22">
        <f>IF(OR(A291="DNS",A291="DNF",A291="DQ"),
0,
IF(OR(H291="SGF",H291="SGM",H291="SAF",H291="SAM"),
IF(COUNTIFS($H$7:$H$230,H291,$A$7:$A$230,"&lt;"&amp;A291)+1=1,10,
IF(COUNTIFS($H$7:$H$230,H291,$A$7:$A$230,"&lt;"&amp;A291)+1=2,8,
IF(COUNTIFS($H$7:$H$230,H291,$A$7:$A$230,"&lt;"&amp;A291)+1=3,6,
IF(COUNTIFS($H$7:$H$230,H291,$A$7:$A$230,"&lt;"&amp;A291)+1=4,4,
2)))),
IF(OR(H291="EF",H291="EM",H291="RF",H291="RM",H291="CF",H291="CM",H291="AF",H291="AM",H291="JF",H291="JM",H291="SF",H291="SM"),
IF(COUNTIFS($H$7:$H$230,H291,$A$7:$A$230,"&lt;"&amp;A291)+1&lt;=11,
40-(COUNTIFS($H$7:$H$230,H291,$A$7:$A$230,"&lt;"&amp;A291))*2,
IF(COUNTIFS($H$7:$H$230,H291,$A$7:$A$230,"&lt;"&amp;A291)+1&lt;=26,
20-(COUNTIFS($H$7:$H$230,H291,$A$7:$A$230,"&lt;"&amp;A291)-10),
5)),
IF(OR(H291="AAF",H291="AAM",H291="ABF",H291="ABM",H291="VAF",H291="VAM",H291="VBF",H291="VBM"),
IF(COUNTIFS($H$7:$H$230,H291,$A$7:$A$230,"&lt;"&amp;A291)+1&lt;=3,
20-(COUNTIFS($H$7:$H$230,H291,$A$7:$A$230,"&lt;"&amp;A291))*2,
IF(COUNTIFS($H$7:$H$230,H291,$A$7:$A$230,"&lt;"&amp;A291)+1&lt;=20,
15-(COUNTIFS($H$7:$H$230,H291,$A$7:$A$230,"&lt;"&amp;A291)-3),
3)),
""))))</f>
        <v>40</v>
      </c>
    </row>
    <row r="291" spans="1:14" x14ac:dyDescent="0.25">
      <c r="A291" s="76">
        <v>17</v>
      </c>
      <c r="B291" s="73">
        <v>3201380</v>
      </c>
      <c r="C291" s="74" t="s">
        <v>63</v>
      </c>
      <c r="D291" s="74" t="s">
        <v>29</v>
      </c>
      <c r="E291" s="74" t="s">
        <v>64</v>
      </c>
      <c r="F291" s="74" t="s">
        <v>26</v>
      </c>
      <c r="G291" s="98">
        <v>2012</v>
      </c>
      <c r="H291" s="75" t="s">
        <v>164</v>
      </c>
      <c r="I291" s="76">
        <v>3.92</v>
      </c>
      <c r="J291" s="76">
        <v>3.67</v>
      </c>
      <c r="K291" s="76">
        <v>3.72</v>
      </c>
      <c r="L291" s="76">
        <v>3.6</v>
      </c>
      <c r="M291" s="57">
        <f t="shared" si="19"/>
        <v>3.72</v>
      </c>
      <c r="N291" s="22">
        <f>IF(OR(A292="DNS",A292="DNF",A292="DQ"),
0,
IF(OR(H292="SGF",H292="SGM",H292="SAF",H292="SAM"),
IF(COUNTIFS($H$7:$H$230,H292,$A$7:$A$230,"&lt;"&amp;A292)+1=1,10,
IF(COUNTIFS($H$7:$H$230,H292,$A$7:$A$230,"&lt;"&amp;A292)+1=2,8,
IF(COUNTIFS($H$7:$H$230,H292,$A$7:$A$230,"&lt;"&amp;A292)+1=3,6,
IF(COUNTIFS($H$7:$H$230,H292,$A$7:$A$230,"&lt;"&amp;A292)+1=4,4,
2)))),
IF(OR(H292="EF",H292="EM",H292="RF",H292="RM",H292="CF",H292="CM",H292="AF",H292="AM",H292="JF",H292="JM",H292="SF",H292="SM"),
IF(COUNTIFS($H$7:$H$230,H292,$A$7:$A$230,"&lt;"&amp;A292)+1&lt;=11,
40-(COUNTIFS($H$7:$H$230,H292,$A$7:$A$230,"&lt;"&amp;A292))*2,
IF(COUNTIFS($H$7:$H$230,H292,$A$7:$A$230,"&lt;"&amp;A292)+1&lt;=26,
20-(COUNTIFS($H$7:$H$230,H292,$A$7:$A$230,"&lt;"&amp;A292)-10),
5)),
IF(OR(H292="AAF",H292="AAM",H292="ABF",H292="ABM",H292="VAF",H292="VAM",H292="VBF",H292="VBM"),
IF(COUNTIFS($H$7:$H$230,H292,$A$7:$A$230,"&lt;"&amp;A292)+1&lt;=3,
20-(COUNTIFS($H$7:$H$230,H292,$A$7:$A$230,"&lt;"&amp;A292))*2,
IF(COUNTIFS($H$7:$H$230,H292,$A$7:$A$230,"&lt;"&amp;A292)+1&lt;=20,
15-(COUNTIFS($H$7:$H$230,H292,$A$7:$A$230,"&lt;"&amp;A292)-3),
3)),
""))))</f>
        <v>40</v>
      </c>
    </row>
    <row r="292" spans="1:14" x14ac:dyDescent="0.25">
      <c r="A292" s="76">
        <v>18</v>
      </c>
      <c r="B292" s="73">
        <v>3604810</v>
      </c>
      <c r="C292" s="74" t="s">
        <v>167</v>
      </c>
      <c r="D292" s="74" t="s">
        <v>168</v>
      </c>
      <c r="E292" s="74" t="s">
        <v>20</v>
      </c>
      <c r="F292" s="74" t="s">
        <v>21</v>
      </c>
      <c r="G292" s="98">
        <v>2012</v>
      </c>
      <c r="H292" s="75" t="s">
        <v>164</v>
      </c>
      <c r="I292" s="76">
        <v>0</v>
      </c>
      <c r="J292" s="76">
        <v>3.6</v>
      </c>
      <c r="K292" s="76">
        <v>3.38</v>
      </c>
      <c r="L292" s="76">
        <v>3.59</v>
      </c>
      <c r="M292" s="57">
        <f t="shared" si="19"/>
        <v>3.6</v>
      </c>
      <c r="N292" s="22">
        <f>IF(OR(A293="DNS",A293="DNF",A293="DQ"),
0,
IF(OR(H293="SGF",H293="SGM",H293="SAF",H293="SAM"),
IF(COUNTIFS($H$7:$H$230,H293,$A$7:$A$230,"&lt;"&amp;A293)+1=1,10,
IF(COUNTIFS($H$7:$H$230,H293,$A$7:$A$230,"&lt;"&amp;A293)+1=2,8,
IF(COUNTIFS($H$7:$H$230,H293,$A$7:$A$230,"&lt;"&amp;A293)+1=3,6,
IF(COUNTIFS($H$7:$H$230,H293,$A$7:$A$230,"&lt;"&amp;A293)+1=4,4,
2)))),
IF(OR(H293="EF",H293="EM",H293="RF",H293="RM",H293="CF",H293="CM",H293="AF",H293="AM",H293="JF",H293="JM",H293="SF",H293="SM"),
IF(COUNTIFS($H$7:$H$230,H293,$A$7:$A$230,"&lt;"&amp;A293)+1&lt;=11,
40-(COUNTIFS($H$7:$H$230,H293,$A$7:$A$230,"&lt;"&amp;A293))*2,
IF(COUNTIFS($H$7:$H$230,H293,$A$7:$A$230,"&lt;"&amp;A293)+1&lt;=26,
20-(COUNTIFS($H$7:$H$230,H293,$A$7:$A$230,"&lt;"&amp;A293)-10),
5)),
IF(OR(H293="AAF",H293="AAM",H293="ABF",H293="ABM",H293="VAF",H293="VAM",H293="VBF",H293="VBM"),
IF(COUNTIFS($H$7:$H$230,H293,$A$7:$A$230,"&lt;"&amp;A293)+1&lt;=3,
20-(COUNTIFS($H$7:$H$230,H293,$A$7:$A$230,"&lt;"&amp;A293))*2,
IF(COUNTIFS($H$7:$H$230,H293,$A$7:$A$230,"&lt;"&amp;A293)+1&lt;=20,
15-(COUNTIFS($H$7:$H$230,H293,$A$7:$A$230,"&lt;"&amp;A293)-3),
3)),
""))))</f>
        <v>40</v>
      </c>
    </row>
    <row r="293" spans="1:14" x14ac:dyDescent="0.25">
      <c r="A293" s="76">
        <v>19</v>
      </c>
      <c r="B293" s="73">
        <v>3605153</v>
      </c>
      <c r="C293" s="74" t="s">
        <v>123</v>
      </c>
      <c r="D293" s="74" t="s">
        <v>191</v>
      </c>
      <c r="E293" s="74" t="s">
        <v>20</v>
      </c>
      <c r="F293" s="74" t="s">
        <v>21</v>
      </c>
      <c r="G293" s="98">
        <v>2012</v>
      </c>
      <c r="H293" s="75" t="s">
        <v>164</v>
      </c>
      <c r="I293" s="76">
        <v>0</v>
      </c>
      <c r="J293" s="76">
        <v>3.58</v>
      </c>
      <c r="K293" s="76">
        <v>3.42</v>
      </c>
      <c r="L293" s="76">
        <v>3.54</v>
      </c>
      <c r="M293" s="57">
        <f t="shared" si="19"/>
        <v>3.58</v>
      </c>
      <c r="N293" s="22">
        <f>IF(OR(A294="DNS",A294="DNF",A294="DQ"),
0,
IF(OR(H294="SGF",H294="SGM",H294="SAF",H294="SAM"),
IF(COUNTIFS($H$7:$H$230,H294,$A$7:$A$230,"&lt;"&amp;A294)+1=1,10,
IF(COUNTIFS($H$7:$H$230,H294,$A$7:$A$230,"&lt;"&amp;A294)+1=2,8,
IF(COUNTIFS($H$7:$H$230,H294,$A$7:$A$230,"&lt;"&amp;A294)+1=3,6,
IF(COUNTIFS($H$7:$H$230,H294,$A$7:$A$230,"&lt;"&amp;A294)+1=4,4,
2)))),
IF(OR(H294="EF",H294="EM",H294="RF",H294="RM",H294="CF",H294="CM",H294="AF",H294="AM",H294="JF",H294="JM",H294="SF",H294="SM"),
IF(COUNTIFS($H$7:$H$230,H294,$A$7:$A$230,"&lt;"&amp;A294)+1&lt;=11,
40-(COUNTIFS($H$7:$H$230,H294,$A$7:$A$230,"&lt;"&amp;A294))*2,
IF(COUNTIFS($H$7:$H$230,H294,$A$7:$A$230,"&lt;"&amp;A294)+1&lt;=26,
20-(COUNTIFS($H$7:$H$230,H294,$A$7:$A$230,"&lt;"&amp;A294)-10),
5)),
IF(OR(H294="AAF",H294="AAM",H294="ABF",H294="ABM",H294="VAF",H294="VAM",H294="VBF",H294="VBM"),
IF(COUNTIFS($H$7:$H$230,H294,$A$7:$A$230,"&lt;"&amp;A294)+1&lt;=3,
20-(COUNTIFS($H$7:$H$230,H294,$A$7:$A$230,"&lt;"&amp;A294))*2,
IF(COUNTIFS($H$7:$H$230,H294,$A$7:$A$230,"&lt;"&amp;A294)+1&lt;=20,
15-(COUNTIFS($H$7:$H$230,H294,$A$7:$A$230,"&lt;"&amp;A294)-3),
3)),
""))))</f>
        <v>40</v>
      </c>
    </row>
    <row r="294" spans="1:14" x14ac:dyDescent="0.25">
      <c r="A294" s="76">
        <v>20</v>
      </c>
      <c r="B294" s="73">
        <v>3201338</v>
      </c>
      <c r="C294" s="74" t="s">
        <v>763</v>
      </c>
      <c r="D294" s="74" t="s">
        <v>764</v>
      </c>
      <c r="E294" s="74" t="s">
        <v>64</v>
      </c>
      <c r="F294" s="74" t="s">
        <v>26</v>
      </c>
      <c r="G294" s="98">
        <v>2012</v>
      </c>
      <c r="H294" s="75" t="s">
        <v>164</v>
      </c>
      <c r="I294" s="76">
        <v>3.94</v>
      </c>
      <c r="J294" s="76" t="s">
        <v>736</v>
      </c>
      <c r="K294" s="76">
        <v>3.52</v>
      </c>
      <c r="L294" s="76">
        <v>3.49</v>
      </c>
      <c r="M294" s="57">
        <f t="shared" si="19"/>
        <v>3.52</v>
      </c>
      <c r="N294" s="22">
        <f>IF(OR(A295="DNS",A295="DNF",A295="DQ"),
0,
IF(OR(H295="SGF",H295="SGM",H295="SAF",H295="SAM"),
IF(COUNTIFS($H$7:$H$230,H295,$A$7:$A$230,"&lt;"&amp;A295)+1=1,10,
IF(COUNTIFS($H$7:$H$230,H295,$A$7:$A$230,"&lt;"&amp;A295)+1=2,8,
IF(COUNTIFS($H$7:$H$230,H295,$A$7:$A$230,"&lt;"&amp;A295)+1=3,6,
IF(COUNTIFS($H$7:$H$230,H295,$A$7:$A$230,"&lt;"&amp;A295)+1=4,4,
2)))),
IF(OR(H295="EF",H295="EM",H295="RF",H295="RM",H295="CF",H295="CM",H295="AF",H295="AM",H295="JF",H295="JM",H295="SF",H295="SM"),
IF(COUNTIFS($H$7:$H$230,H295,$A$7:$A$230,"&lt;"&amp;A295)+1&lt;=11,
40-(COUNTIFS($H$7:$H$230,H295,$A$7:$A$230,"&lt;"&amp;A295))*2,
IF(COUNTIFS($H$7:$H$230,H295,$A$7:$A$230,"&lt;"&amp;A295)+1&lt;=26,
20-(COUNTIFS($H$7:$H$230,H295,$A$7:$A$230,"&lt;"&amp;A295)-10),
5)),
IF(OR(H295="AAF",H295="AAM",H295="ABF",H295="ABM",H295="VAF",H295="VAM",H295="VBF",H295="VBM"),
IF(COUNTIFS($H$7:$H$230,H295,$A$7:$A$230,"&lt;"&amp;A295)+1&lt;=3,
20-(COUNTIFS($H$7:$H$230,H295,$A$7:$A$230,"&lt;"&amp;A295))*2,
IF(COUNTIFS($H$7:$H$230,H295,$A$7:$A$230,"&lt;"&amp;A295)+1&lt;=20,
15-(COUNTIFS($H$7:$H$230,H295,$A$7:$A$230,"&lt;"&amp;A295)-3),
3)),
""))))</f>
        <v>40</v>
      </c>
    </row>
    <row r="295" spans="1:14" x14ac:dyDescent="0.25">
      <c r="A295" s="76">
        <v>21</v>
      </c>
      <c r="B295" s="73">
        <v>3202106</v>
      </c>
      <c r="C295" s="74" t="s">
        <v>593</v>
      </c>
      <c r="D295" s="74" t="s">
        <v>594</v>
      </c>
      <c r="E295" s="74" t="s">
        <v>284</v>
      </c>
      <c r="F295" s="74" t="s">
        <v>26</v>
      </c>
      <c r="G295" s="98">
        <v>2011</v>
      </c>
      <c r="H295" s="75" t="s">
        <v>164</v>
      </c>
      <c r="I295" s="76">
        <v>4.2</v>
      </c>
      <c r="J295" s="76">
        <v>3.25</v>
      </c>
      <c r="K295" s="76" t="s">
        <v>736</v>
      </c>
      <c r="L295" s="76">
        <v>3.49</v>
      </c>
      <c r="M295" s="57">
        <f t="shared" si="19"/>
        <v>3.49</v>
      </c>
      <c r="N295" s="22">
        <f>IF(OR(A296="DNS",A296="DNF",A296="DQ"),
0,
IF(OR(H296="SGF",H296="SGM",H296="SAF",H296="SAM"),
IF(COUNTIFS($H$7:$H$230,H296,$A$7:$A$230,"&lt;"&amp;A296)+1=1,10,
IF(COUNTIFS($H$7:$H$230,H296,$A$7:$A$230,"&lt;"&amp;A296)+1=2,8,
IF(COUNTIFS($H$7:$H$230,H296,$A$7:$A$230,"&lt;"&amp;A296)+1=3,6,
IF(COUNTIFS($H$7:$H$230,H296,$A$7:$A$230,"&lt;"&amp;A296)+1=4,4,
2)))),
IF(OR(H296="EF",H296="EM",H296="RF",H296="RM",H296="CF",H296="CM",H296="AF",H296="AM",H296="JF",H296="JM",H296="SF",H296="SM"),
IF(COUNTIFS($H$7:$H$230,H296,$A$7:$A$230,"&lt;"&amp;A296)+1&lt;=11,
40-(COUNTIFS($H$7:$H$230,H296,$A$7:$A$230,"&lt;"&amp;A296))*2,
IF(COUNTIFS($H$7:$H$230,H296,$A$7:$A$230,"&lt;"&amp;A296)+1&lt;=26,
20-(COUNTIFS($H$7:$H$230,H296,$A$7:$A$230,"&lt;"&amp;A296)-10),
5)),
IF(OR(H296="AAF",H296="AAM",H296="ABF",H296="ABM",H296="VAF",H296="VAM",H296="VBF",H296="VBM"),
IF(COUNTIFS($H$7:$H$230,H296,$A$7:$A$230,"&lt;"&amp;A296)+1&lt;=3,
20-(COUNTIFS($H$7:$H$230,H296,$A$7:$A$230,"&lt;"&amp;A296))*2,
IF(COUNTIFS($H$7:$H$230,H296,$A$7:$A$230,"&lt;"&amp;A296)+1&lt;=20,
15-(COUNTIFS($H$7:$H$230,H296,$A$7:$A$230,"&lt;"&amp;A296)-3),
3)),
""))))</f>
        <v>40</v>
      </c>
    </row>
    <row r="296" spans="1:14" x14ac:dyDescent="0.25">
      <c r="A296" s="76">
        <v>22</v>
      </c>
      <c r="B296" s="73">
        <v>3606907</v>
      </c>
      <c r="C296" s="74" t="s">
        <v>765</v>
      </c>
      <c r="D296" s="74" t="s">
        <v>766</v>
      </c>
      <c r="E296" s="74" t="s">
        <v>43</v>
      </c>
      <c r="F296" s="74" t="s">
        <v>21</v>
      </c>
      <c r="G296" s="98">
        <v>2012</v>
      </c>
      <c r="H296" s="75" t="s">
        <v>164</v>
      </c>
      <c r="I296" s="76">
        <v>0</v>
      </c>
      <c r="J296" s="76">
        <v>3.05</v>
      </c>
      <c r="K296" s="76" t="s">
        <v>736</v>
      </c>
      <c r="L296" s="76" t="s">
        <v>736</v>
      </c>
      <c r="M296" s="57">
        <f t="shared" si="19"/>
        <v>3.05</v>
      </c>
      <c r="N296" s="22">
        <f>IF(OR(A297="DNS",A297="DNF",A297="DQ"),
0,
IF(OR(H297="SGF",H297="SGM",H297="SAF",H297="SAM"),
IF(COUNTIFS($H$7:$H$230,H297,$A$7:$A$230,"&lt;"&amp;A297)+1=1,10,
IF(COUNTIFS($H$7:$H$230,H297,$A$7:$A$230,"&lt;"&amp;A297)+1=2,8,
IF(COUNTIFS($H$7:$H$230,H297,$A$7:$A$230,"&lt;"&amp;A297)+1=3,6,
IF(COUNTIFS($H$7:$H$230,H297,$A$7:$A$230,"&lt;"&amp;A297)+1=4,4,
2)))),
IF(OR(H297="EF",H297="EM",H297="RF",H297="RM",H297="CF",H297="CM",H297="AF",H297="AM",H297="JF",H297="JM",H297="SF",H297="SM"),
IF(COUNTIFS($H$7:$H$230,H297,$A$7:$A$230,"&lt;"&amp;A297)+1&lt;=11,
40-(COUNTIFS($H$7:$H$230,H297,$A$7:$A$230,"&lt;"&amp;A297))*2,
IF(COUNTIFS($H$7:$H$230,H297,$A$7:$A$230,"&lt;"&amp;A297)+1&lt;=26,
20-(COUNTIFS($H$7:$H$230,H297,$A$7:$A$230,"&lt;"&amp;A297)-10),
5)),
IF(OR(H297="AAF",H297="AAM",H297="ABF",H297="ABM",H297="VAF",H297="VAM",H297="VBF",H297="VBM"),
IF(COUNTIFS($H$7:$H$230,H297,$A$7:$A$230,"&lt;"&amp;A297)+1&lt;=3,
20-(COUNTIFS($H$7:$H$230,H297,$A$7:$A$230,"&lt;"&amp;A297))*2,
IF(COUNTIFS($H$7:$H$230,H297,$A$7:$A$230,"&lt;"&amp;A297)+1&lt;=20,
15-(COUNTIFS($H$7:$H$230,H297,$A$7:$A$230,"&lt;"&amp;A297)-3),
3)),
""))))</f>
        <v>40</v>
      </c>
    </row>
    <row r="297" spans="1:14" x14ac:dyDescent="0.25">
      <c r="A297" s="76">
        <v>23</v>
      </c>
      <c r="B297" s="73">
        <v>3201385</v>
      </c>
      <c r="C297" s="74" t="s">
        <v>192</v>
      </c>
      <c r="D297" s="74" t="s">
        <v>193</v>
      </c>
      <c r="E297" s="74" t="s">
        <v>64</v>
      </c>
      <c r="F297" s="74" t="s">
        <v>26</v>
      </c>
      <c r="G297" s="98">
        <v>2012</v>
      </c>
      <c r="H297" s="75" t="s">
        <v>164</v>
      </c>
      <c r="I297" s="76">
        <v>0</v>
      </c>
      <c r="J297" s="76" t="s">
        <v>736</v>
      </c>
      <c r="K297" s="76">
        <v>2.64</v>
      </c>
      <c r="L297" s="76">
        <v>2.54</v>
      </c>
      <c r="M297" s="57">
        <f t="shared" si="19"/>
        <v>2.64</v>
      </c>
      <c r="N297" s="22">
        <f>IF(OR(A298="DNS",A298="DNF",A298="DQ"),
0,
IF(OR(H298="SGF",H298="SGM",H298="SAF",H298="SAM"),
IF(COUNTIFS($H$7:$H$230,H298,$A$7:$A$230,"&lt;"&amp;A298)+1=1,10,
IF(COUNTIFS($H$7:$H$230,H298,$A$7:$A$230,"&lt;"&amp;A298)+1=2,8,
IF(COUNTIFS($H$7:$H$230,H298,$A$7:$A$230,"&lt;"&amp;A298)+1=3,6,
IF(COUNTIFS($H$7:$H$230,H298,$A$7:$A$230,"&lt;"&amp;A298)+1=4,4,
2)))),
IF(OR(H298="EF",H298="EM",H298="RF",H298="RM",H298="CF",H298="CM",H298="AF",H298="AM",H298="JF",H298="JM",H298="SF",H298="SM"),
IF(COUNTIFS($H$7:$H$230,H298,$A$7:$A$230,"&lt;"&amp;A298)+1&lt;=11,
40-(COUNTIFS($H$7:$H$230,H298,$A$7:$A$230,"&lt;"&amp;A298))*2,
IF(COUNTIFS($H$7:$H$230,H298,$A$7:$A$230,"&lt;"&amp;A298)+1&lt;=26,
20-(COUNTIFS($H$7:$H$230,H298,$A$7:$A$230,"&lt;"&amp;A298)-10),
5)),
IF(OR(H298="AAF",H298="AAM",H298="ABF",H298="ABM",H298="VAF",H298="VAM",H298="VBF",H298="VBM"),
IF(COUNTIFS($H$7:$H$230,H298,$A$7:$A$230,"&lt;"&amp;A298)+1&lt;=3,
20-(COUNTIFS($H$7:$H$230,H298,$A$7:$A$230,"&lt;"&amp;A298))*2,
IF(COUNTIFS($H$7:$H$230,H298,$A$7:$A$230,"&lt;"&amp;A298)+1&lt;=20,
15-(COUNTIFS($H$7:$H$230,H298,$A$7:$A$230,"&lt;"&amp;A298)-3),
3)),
""))))</f>
        <v>40</v>
      </c>
    </row>
    <row r="298" spans="1:14" x14ac:dyDescent="0.25">
      <c r="A298" s="76">
        <v>24</v>
      </c>
      <c r="B298" s="73">
        <v>3605391</v>
      </c>
      <c r="C298" s="74" t="s">
        <v>309</v>
      </c>
      <c r="D298" s="74" t="s">
        <v>767</v>
      </c>
      <c r="E298" s="74" t="s">
        <v>141</v>
      </c>
      <c r="F298" s="74" t="s">
        <v>21</v>
      </c>
      <c r="G298" s="98">
        <v>2011</v>
      </c>
      <c r="H298" s="75" t="s">
        <v>164</v>
      </c>
      <c r="I298" s="76">
        <v>0</v>
      </c>
      <c r="J298" s="76">
        <v>2.41</v>
      </c>
      <c r="K298" s="76">
        <v>2.4</v>
      </c>
      <c r="L298" s="76">
        <v>2.34</v>
      </c>
      <c r="M298" s="57">
        <f t="shared" si="19"/>
        <v>2.41</v>
      </c>
      <c r="N298" s="22">
        <v>6</v>
      </c>
    </row>
    <row r="299" spans="1:14" ht="18.75" x14ac:dyDescent="0.3">
      <c r="A299" s="67" t="s">
        <v>0</v>
      </c>
      <c r="B299" s="2"/>
      <c r="C299" s="2"/>
      <c r="D299" s="3"/>
      <c r="E299" s="68" t="s">
        <v>749</v>
      </c>
      <c r="F299" s="69"/>
      <c r="G299" s="69"/>
      <c r="H299" s="7"/>
      <c r="I299" s="69"/>
      <c r="J299" s="69"/>
      <c r="K299" s="69"/>
      <c r="L299" s="70"/>
      <c r="M299" s="70"/>
      <c r="N299" s="70"/>
    </row>
    <row r="300" spans="1:14" ht="18.75" x14ac:dyDescent="0.3">
      <c r="A300" s="67" t="s">
        <v>2</v>
      </c>
      <c r="B300" s="2"/>
      <c r="C300" s="2"/>
      <c r="D300" s="3"/>
      <c r="E300" s="68" t="s">
        <v>197</v>
      </c>
      <c r="F300" s="69"/>
      <c r="G300" s="69"/>
      <c r="H300" s="7"/>
      <c r="I300" s="69"/>
      <c r="J300" s="69"/>
      <c r="K300" s="69"/>
      <c r="L300" s="70"/>
      <c r="M300" s="70"/>
      <c r="N300" s="70"/>
    </row>
    <row r="301" spans="1:14" x14ac:dyDescent="0.25">
      <c r="A301" s="71"/>
      <c r="B301" s="12"/>
      <c r="C301" s="71"/>
      <c r="D301" s="71"/>
      <c r="E301" s="71"/>
      <c r="F301" s="71"/>
      <c r="G301" s="71"/>
      <c r="H301" s="12"/>
      <c r="I301" s="71"/>
      <c r="J301" s="71"/>
      <c r="K301" s="71"/>
      <c r="L301" s="71"/>
      <c r="M301" s="71"/>
      <c r="N301" s="71"/>
    </row>
    <row r="302" spans="1:14" x14ac:dyDescent="0.25">
      <c r="A302" s="72" t="s">
        <v>4</v>
      </c>
      <c r="B302" s="16" t="s">
        <v>5</v>
      </c>
      <c r="C302" s="72" t="s">
        <v>6</v>
      </c>
      <c r="D302" s="72" t="s">
        <v>7</v>
      </c>
      <c r="E302" s="72" t="s">
        <v>8</v>
      </c>
      <c r="F302" s="72" t="s">
        <v>9</v>
      </c>
      <c r="G302" s="72" t="s">
        <v>10</v>
      </c>
      <c r="H302" s="16" t="s">
        <v>11</v>
      </c>
      <c r="I302" s="72"/>
      <c r="J302" s="72" t="s">
        <v>692</v>
      </c>
      <c r="K302" s="72" t="s">
        <v>693</v>
      </c>
      <c r="L302" s="72" t="s">
        <v>694</v>
      </c>
      <c r="M302" s="72"/>
      <c r="N302" s="72" t="s">
        <v>17</v>
      </c>
    </row>
    <row r="303" spans="1:14" x14ac:dyDescent="0.25">
      <c r="A303" s="76">
        <v>1</v>
      </c>
      <c r="B303" s="73">
        <v>3604387</v>
      </c>
      <c r="C303" s="74" t="s">
        <v>198</v>
      </c>
      <c r="D303" s="74" t="s">
        <v>199</v>
      </c>
      <c r="E303" s="74" t="s">
        <v>20</v>
      </c>
      <c r="F303" s="74" t="s">
        <v>21</v>
      </c>
      <c r="G303" s="98">
        <v>2011</v>
      </c>
      <c r="H303" s="75" t="s">
        <v>197</v>
      </c>
      <c r="I303" s="76">
        <v>0</v>
      </c>
      <c r="J303" s="76">
        <v>4.97</v>
      </c>
      <c r="K303" s="76">
        <v>5.22</v>
      </c>
      <c r="L303" s="76">
        <v>5.05</v>
      </c>
      <c r="M303" s="57">
        <f t="shared" ref="M303:M317" si="20">MAX(J303:L303)</f>
        <v>5.22</v>
      </c>
      <c r="N303" s="22">
        <f>IF(OR(A303="DNS",A303="DNF",A303="DQ"),
0,
IF(OR(H303="SGF",H303="SGM",H303="SAF",H303="SAM"),
IF(COUNTIFS($H$7:$H$230,H303,$A$7:$A$230,"&lt;"&amp;A303)+1=1,10,
IF(COUNTIFS($H$7:$H$230,H303,$A$7:$A$230,"&lt;"&amp;A303)+1=2,8,
IF(COUNTIFS($H$7:$H$230,H303,$A$7:$A$230,"&lt;"&amp;A303)+1=3,6,
IF(COUNTIFS($H$7:$H$230,H303,$A$7:$A$230,"&lt;"&amp;A303)+1=4,4,
2)))),
IF(OR(H303="EF",H303="EM",H303="RF",H303="RM",H303="CF",H303="CM",H303="AF",H303="AM",H303="JF",H303="JM",H303="SF",H303="SM"),
IF(COUNTIFS($H$7:$H$230,H303,$A$7:$A$230,"&lt;"&amp;A303)+1&lt;=11,
40-(COUNTIFS($H$7:$H$230,H303,$A$7:$A$230,"&lt;"&amp;A303))*2,
IF(COUNTIFS($H$7:$H$230,H303,$A$7:$A$230,"&lt;"&amp;A303)+1&lt;=26,
20-(COUNTIFS($H$7:$H$230,H303,$A$7:$A$230,"&lt;"&amp;A303)-10),
5)),
IF(OR(H303="AAF",H303="AAM",H303="ABF",H303="ABM",H303="VAF",H303="VAM",H303="VBF",H303="VBM"),
IF(COUNTIFS($H$7:$H$230,H303,$A$7:$A$230,"&lt;"&amp;A303)+1&lt;=3,
20-(COUNTIFS($H$7:$H$230,H303,$A$7:$A$230,"&lt;"&amp;A303))*2,
IF(COUNTIFS($H$7:$H$230,H303,$A$7:$A$230,"&lt;"&amp;A303)+1&lt;=20,
15-(COUNTIFS($H$7:$H$230,H303,$A$7:$A$230,"&lt;"&amp;A303)-3),
3)),
""))))</f>
        <v>40</v>
      </c>
    </row>
    <row r="304" spans="1:14" x14ac:dyDescent="0.25">
      <c r="A304" s="76">
        <v>2</v>
      </c>
      <c r="B304" s="73">
        <v>3611387</v>
      </c>
      <c r="C304" s="74" t="s">
        <v>208</v>
      </c>
      <c r="D304" s="74" t="s">
        <v>209</v>
      </c>
      <c r="E304" s="74" t="s">
        <v>43</v>
      </c>
      <c r="F304" s="74" t="s">
        <v>21</v>
      </c>
      <c r="G304" s="98">
        <v>2012</v>
      </c>
      <c r="H304" s="75" t="s">
        <v>197</v>
      </c>
      <c r="I304" s="76">
        <v>5.78</v>
      </c>
      <c r="J304" s="76" t="s">
        <v>736</v>
      </c>
      <c r="K304" s="76" t="s">
        <v>736</v>
      </c>
      <c r="L304" s="76">
        <v>5.0199999999999996</v>
      </c>
      <c r="M304" s="57">
        <f t="shared" si="20"/>
        <v>5.0199999999999996</v>
      </c>
      <c r="N304" s="22">
        <f>IF(OR(A304="DNS",A304="DNF",A304="DQ"),
0,
IF(OR(H304="SGF",H304="SGM",H304="SAF",H304="SAM"),
IF(COUNTIFS($H$7:$H$230,H304,$A$7:$A$230,"&lt;"&amp;A304)+1=1,10,
IF(COUNTIFS($H$7:$H$230,H304,$A$7:$A$230,"&lt;"&amp;A304)+1=2,8,
IF(COUNTIFS($H$7:$H$230,H304,$A$7:$A$230,"&lt;"&amp;A304)+1=3,6,
IF(COUNTIFS($H$7:$H$230,H304,$A$7:$A$230,"&lt;"&amp;A304)+1=4,4,
2)))),
IF(OR(H304="EF",H304="EM",H304="RF",H304="RM",H304="CF",H304="CM",H304="AF",H304="AM",H304="JF",H304="JM",H304="SF",H304="SM"),
IF(COUNTIFS($H$7:$H$230,H304,$A$7:$A$230,"&lt;"&amp;A304)+1&lt;=11,
40-(COUNTIFS($H$7:$H$230,H304,$A$7:$A$230,"&lt;"&amp;A304))*2,
IF(COUNTIFS($H$7:$H$230,H304,$A$7:$A$230,"&lt;"&amp;A304)+1&lt;=26,
20-(COUNTIFS($H$7:$H$230,H304,$A$7:$A$230,"&lt;"&amp;A304)-10),
5)),
IF(OR(H304="AAF",H304="AAM",H304="ABF",H304="ABM",H304="VAF",H304="VAM",H304="VBF",H304="VBM"),
IF(COUNTIFS($H$7:$H$230,H304,$A$7:$A$230,"&lt;"&amp;A304)+1&lt;=3,
20-(COUNTIFS($H$7:$H$230,H304,$A$7:$A$230,"&lt;"&amp;A304))*2,
IF(COUNTIFS($H$7:$H$230,H304,$A$7:$A$230,"&lt;"&amp;A304)+1&lt;=20,
15-(COUNTIFS($H$7:$H$230,H304,$A$7:$A$230,"&lt;"&amp;A304)-3),
3)),
""))))</f>
        <v>40</v>
      </c>
    </row>
    <row r="305" spans="1:14" x14ac:dyDescent="0.25">
      <c r="A305" s="76">
        <v>3</v>
      </c>
      <c r="B305" s="73">
        <v>3604877</v>
      </c>
      <c r="C305" s="74" t="s">
        <v>136</v>
      </c>
      <c r="D305" s="74" t="s">
        <v>201</v>
      </c>
      <c r="E305" s="74" t="s">
        <v>37</v>
      </c>
      <c r="F305" s="74" t="s">
        <v>21</v>
      </c>
      <c r="G305" s="98">
        <v>2011</v>
      </c>
      <c r="H305" s="75" t="s">
        <v>197</v>
      </c>
      <c r="I305" s="76">
        <v>0</v>
      </c>
      <c r="J305" s="76">
        <v>4.9000000000000004</v>
      </c>
      <c r="K305" s="76">
        <v>4.99</v>
      </c>
      <c r="L305" s="76">
        <v>4.54</v>
      </c>
      <c r="M305" s="57">
        <f t="shared" si="20"/>
        <v>4.99</v>
      </c>
      <c r="N305" s="22">
        <f>IF(OR(A305="DNS",A305="DNF",A305="DQ"),
0,
IF(OR(H305="SGF",H305="SGM",H305="SAF",H305="SAM"),
IF(COUNTIFS($H$7:$H$230,H305,$A$7:$A$230,"&lt;"&amp;A305)+1=1,10,
IF(COUNTIFS($H$7:$H$230,H305,$A$7:$A$230,"&lt;"&amp;A305)+1=2,8,
IF(COUNTIFS($H$7:$H$230,H305,$A$7:$A$230,"&lt;"&amp;A305)+1=3,6,
IF(COUNTIFS($H$7:$H$230,H305,$A$7:$A$230,"&lt;"&amp;A305)+1=4,4,
2)))),
IF(OR(H305="EF",H305="EM",H305="RF",H305="RM",H305="CF",H305="CM",H305="AF",H305="AM",H305="JF",H305="JM",H305="SF",H305="SM"),
IF(COUNTIFS($H$7:$H$230,H305,$A$7:$A$230,"&lt;"&amp;A305)+1&lt;=11,
40-(COUNTIFS($H$7:$H$230,H305,$A$7:$A$230,"&lt;"&amp;A305))*2,
IF(COUNTIFS($H$7:$H$230,H305,$A$7:$A$230,"&lt;"&amp;A305)+1&lt;=26,
20-(COUNTIFS($H$7:$H$230,H305,$A$7:$A$230,"&lt;"&amp;A305)-10),
5)),
IF(OR(H305="AAF",H305="AAM",H305="ABF",H305="ABM",H305="VAF",H305="VAM",H305="VBF",H305="VBM"),
IF(COUNTIFS($H$7:$H$230,H305,$A$7:$A$230,"&lt;"&amp;A305)+1&lt;=3,
20-(COUNTIFS($H$7:$H$230,H305,$A$7:$A$230,"&lt;"&amp;A305))*2,
IF(COUNTIFS($H$7:$H$230,H305,$A$7:$A$230,"&lt;"&amp;A305)+1&lt;=20,
15-(COUNTIFS($H$7:$H$230,H305,$A$7:$A$230,"&lt;"&amp;A305)-3),
3)),
""))))</f>
        <v>40</v>
      </c>
    </row>
    <row r="306" spans="1:14" x14ac:dyDescent="0.25">
      <c r="A306" s="76">
        <v>4</v>
      </c>
      <c r="B306" s="73">
        <v>3605035</v>
      </c>
      <c r="C306" s="74" t="s">
        <v>76</v>
      </c>
      <c r="D306" s="74" t="s">
        <v>220</v>
      </c>
      <c r="E306" s="74" t="s">
        <v>37</v>
      </c>
      <c r="F306" s="74" t="s">
        <v>21</v>
      </c>
      <c r="G306" s="98">
        <v>2012</v>
      </c>
      <c r="H306" s="75" t="s">
        <v>197</v>
      </c>
      <c r="I306" s="76">
        <v>0</v>
      </c>
      <c r="J306" s="76" t="s">
        <v>736</v>
      </c>
      <c r="K306" s="76">
        <v>4.87</v>
      </c>
      <c r="L306" s="76">
        <v>4.45</v>
      </c>
      <c r="M306" s="57">
        <f t="shared" si="20"/>
        <v>4.87</v>
      </c>
      <c r="N306" s="22">
        <f>IF(OR(A306="DNS",A306="DNF",A306="DQ"),
0,
IF(OR(H306="SGF",H306="SGM",H306="SAF",H306="SAM"),
IF(COUNTIFS($H$7:$H$230,H306,$A$7:$A$230,"&lt;"&amp;A306)+1=1,10,
IF(COUNTIFS($H$7:$H$230,H306,$A$7:$A$230,"&lt;"&amp;A306)+1=2,8,
IF(COUNTIFS($H$7:$H$230,H306,$A$7:$A$230,"&lt;"&amp;A306)+1=3,6,
IF(COUNTIFS($H$7:$H$230,H306,$A$7:$A$230,"&lt;"&amp;A306)+1=4,4,
2)))),
IF(OR(H306="EF",H306="EM",H306="RF",H306="RM",H306="CF",H306="CM",H306="AF",H306="AM",H306="JF",H306="JM",H306="SF",H306="SM"),
IF(COUNTIFS($H$7:$H$230,H306,$A$7:$A$230,"&lt;"&amp;A306)+1&lt;=11,
40-(COUNTIFS($H$7:$H$230,H306,$A$7:$A$230,"&lt;"&amp;A306))*2,
IF(COUNTIFS($H$7:$H$230,H306,$A$7:$A$230,"&lt;"&amp;A306)+1&lt;=26,
20-(COUNTIFS($H$7:$H$230,H306,$A$7:$A$230,"&lt;"&amp;A306)-10),
5)),
IF(OR(H306="AAF",H306="AAM",H306="ABF",H306="ABM",H306="VAF",H306="VAM",H306="VBF",H306="VBM"),
IF(COUNTIFS($H$7:$H$230,H306,$A$7:$A$230,"&lt;"&amp;A306)+1&lt;=3,
20-(COUNTIFS($H$7:$H$230,H306,$A$7:$A$230,"&lt;"&amp;A306))*2,
IF(COUNTIFS($H$7:$H$230,H306,$A$7:$A$230,"&lt;"&amp;A306)+1&lt;=20,
15-(COUNTIFS($H$7:$H$230,H306,$A$7:$A$230,"&lt;"&amp;A306)-3),
3)),
""))))</f>
        <v>40</v>
      </c>
    </row>
    <row r="307" spans="1:14" x14ac:dyDescent="0.25">
      <c r="A307" s="76">
        <v>5</v>
      </c>
      <c r="B307" s="73">
        <v>3604409</v>
      </c>
      <c r="C307" s="74" t="s">
        <v>619</v>
      </c>
      <c r="D307" s="74" t="s">
        <v>311</v>
      </c>
      <c r="E307" s="74" t="s">
        <v>20</v>
      </c>
      <c r="F307" s="74" t="s">
        <v>21</v>
      </c>
      <c r="G307" s="98">
        <v>2011</v>
      </c>
      <c r="H307" s="75" t="s">
        <v>197</v>
      </c>
      <c r="I307" s="76">
        <v>0</v>
      </c>
      <c r="J307" s="76">
        <v>4.8099999999999996</v>
      </c>
      <c r="K307" s="76">
        <v>4.82</v>
      </c>
      <c r="L307" s="76">
        <v>4.46</v>
      </c>
      <c r="M307" s="57">
        <f t="shared" si="20"/>
        <v>4.82</v>
      </c>
      <c r="N307" s="22">
        <f>IF(OR(A307="DNS",A307="DNF",A307="DQ"),
0,
IF(OR(H307="SGF",H307="SGM",H307="SAF",H307="SAM"),
IF(COUNTIFS($H$7:$H$230,H307,$A$7:$A$230,"&lt;"&amp;A307)+1=1,10,
IF(COUNTIFS($H$7:$H$230,H307,$A$7:$A$230,"&lt;"&amp;A307)+1=2,8,
IF(COUNTIFS($H$7:$H$230,H307,$A$7:$A$230,"&lt;"&amp;A307)+1=3,6,
IF(COUNTIFS($H$7:$H$230,H307,$A$7:$A$230,"&lt;"&amp;A307)+1=4,4,
2)))),
IF(OR(H307="EF",H307="EM",H307="RF",H307="RM",H307="CF",H307="CM",H307="AF",H307="AM",H307="JF",H307="JM",H307="SF",H307="SM"),
IF(COUNTIFS($H$7:$H$230,H307,$A$7:$A$230,"&lt;"&amp;A307)+1&lt;=11,
40-(COUNTIFS($H$7:$H$230,H307,$A$7:$A$230,"&lt;"&amp;A307))*2,
IF(COUNTIFS($H$7:$H$230,H307,$A$7:$A$230,"&lt;"&amp;A307)+1&lt;=26,
20-(COUNTIFS($H$7:$H$230,H307,$A$7:$A$230,"&lt;"&amp;A307)-10),
5)),
IF(OR(H307="AAF",H307="AAM",H307="ABF",H307="ABM",H307="VAF",H307="VAM",H307="VBF",H307="VBM"),
IF(COUNTIFS($H$7:$H$230,H307,$A$7:$A$230,"&lt;"&amp;A307)+1&lt;=3,
20-(COUNTIFS($H$7:$H$230,H307,$A$7:$A$230,"&lt;"&amp;A307))*2,
IF(COUNTIFS($H$7:$H$230,H307,$A$7:$A$230,"&lt;"&amp;A307)+1&lt;=20,
15-(COUNTIFS($H$7:$H$230,H307,$A$7:$A$230,"&lt;"&amp;A307)-3),
3)),
""))))</f>
        <v>40</v>
      </c>
    </row>
    <row r="308" spans="1:14" x14ac:dyDescent="0.25">
      <c r="A308" s="76">
        <v>6</v>
      </c>
      <c r="B308" s="73">
        <v>3612607</v>
      </c>
      <c r="C308" s="74" t="s">
        <v>214</v>
      </c>
      <c r="D308" s="74" t="s">
        <v>98</v>
      </c>
      <c r="E308" s="74" t="s">
        <v>141</v>
      </c>
      <c r="F308" s="74" t="s">
        <v>21</v>
      </c>
      <c r="G308" s="98">
        <v>2012</v>
      </c>
      <c r="H308" s="75" t="s">
        <v>197</v>
      </c>
      <c r="I308" s="76">
        <v>0</v>
      </c>
      <c r="J308" s="76">
        <v>4.79</v>
      </c>
      <c r="K308" s="76">
        <v>4.63</v>
      </c>
      <c r="L308" s="76" t="s">
        <v>736</v>
      </c>
      <c r="M308" s="57">
        <f t="shared" si="20"/>
        <v>4.79</v>
      </c>
      <c r="N308" s="22">
        <f>IF(OR(A308="DNS",A308="DNF",A308="DQ"),
0,
IF(OR(H308="SGF",H308="SGM",H308="SAF",H308="SAM"),
IF(COUNTIFS($H$7:$H$230,H308,$A$7:$A$230,"&lt;"&amp;A308)+1=1,10,
IF(COUNTIFS($H$7:$H$230,H308,$A$7:$A$230,"&lt;"&amp;A308)+1=2,8,
IF(COUNTIFS($H$7:$H$230,H308,$A$7:$A$230,"&lt;"&amp;A308)+1=3,6,
IF(COUNTIFS($H$7:$H$230,H308,$A$7:$A$230,"&lt;"&amp;A308)+1=4,4,
2)))),
IF(OR(H308="EF",H308="EM",H308="RF",H308="RM",H308="CF",H308="CM",H308="AF",H308="AM",H308="JF",H308="JM",H308="SF",H308="SM"),
IF(COUNTIFS($H$7:$H$230,H308,$A$7:$A$230,"&lt;"&amp;A308)+1&lt;=11,
40-(COUNTIFS($H$7:$H$230,H308,$A$7:$A$230,"&lt;"&amp;A308))*2,
IF(COUNTIFS($H$7:$H$230,H308,$A$7:$A$230,"&lt;"&amp;A308)+1&lt;=26,
20-(COUNTIFS($H$7:$H$230,H308,$A$7:$A$230,"&lt;"&amp;A308)-10),
5)),
IF(OR(H308="AAF",H308="AAM",H308="ABF",H308="ABM",H308="VAF",H308="VAM",H308="VBF",H308="VBM"),
IF(COUNTIFS($H$7:$H$230,H308,$A$7:$A$230,"&lt;"&amp;A308)+1&lt;=3,
20-(COUNTIFS($H$7:$H$230,H308,$A$7:$A$230,"&lt;"&amp;A308))*2,
IF(COUNTIFS($H$7:$H$230,H308,$A$7:$A$230,"&lt;"&amp;A308)+1&lt;=20,
15-(COUNTIFS($H$7:$H$230,H308,$A$7:$A$230,"&lt;"&amp;A308)-3),
3)),
""))))</f>
        <v>40</v>
      </c>
    </row>
    <row r="309" spans="1:14" x14ac:dyDescent="0.25">
      <c r="A309" s="76">
        <v>7</v>
      </c>
      <c r="B309" s="73">
        <v>3603845</v>
      </c>
      <c r="C309" s="74" t="s">
        <v>169</v>
      </c>
      <c r="D309" s="74" t="s">
        <v>90</v>
      </c>
      <c r="E309" s="74" t="s">
        <v>43</v>
      </c>
      <c r="F309" s="74" t="s">
        <v>21</v>
      </c>
      <c r="G309" s="98">
        <v>2011</v>
      </c>
      <c r="H309" s="75" t="s">
        <v>197</v>
      </c>
      <c r="I309" s="76">
        <v>5.07</v>
      </c>
      <c r="J309" s="76">
        <v>4.59</v>
      </c>
      <c r="K309" s="76">
        <v>4.7300000000000004</v>
      </c>
      <c r="L309" s="76">
        <v>4.54</v>
      </c>
      <c r="M309" s="57">
        <f t="shared" si="20"/>
        <v>4.7300000000000004</v>
      </c>
      <c r="N309" s="22">
        <f>IF(OR(A309="DNS",A309="DNF",A309="DQ"),
0,
IF(OR(H309="SGF",H309="SGM",H309="SAF",H309="SAM"),
IF(COUNTIFS($H$7:$H$230,H309,$A$7:$A$230,"&lt;"&amp;A309)+1=1,10,
IF(COUNTIFS($H$7:$H$230,H309,$A$7:$A$230,"&lt;"&amp;A309)+1=2,8,
IF(COUNTIFS($H$7:$H$230,H309,$A$7:$A$230,"&lt;"&amp;A309)+1=3,6,
IF(COUNTIFS($H$7:$H$230,H309,$A$7:$A$230,"&lt;"&amp;A309)+1=4,4,
2)))),
IF(OR(H309="EF",H309="EM",H309="RF",H309="RM",H309="CF",H309="CM",H309="AF",H309="AM",H309="JF",H309="JM",H309="SF",H309="SM"),
IF(COUNTIFS($H$7:$H$230,H309,$A$7:$A$230,"&lt;"&amp;A309)+1&lt;=11,
40-(COUNTIFS($H$7:$H$230,H309,$A$7:$A$230,"&lt;"&amp;A309))*2,
IF(COUNTIFS($H$7:$H$230,H309,$A$7:$A$230,"&lt;"&amp;A309)+1&lt;=26,
20-(COUNTIFS($H$7:$H$230,H309,$A$7:$A$230,"&lt;"&amp;A309)-10),
5)),
IF(OR(H309="AAF",H309="AAM",H309="ABF",H309="ABM",H309="VAF",H309="VAM",H309="VBF",H309="VBM"),
IF(COUNTIFS($H$7:$H$230,H309,$A$7:$A$230,"&lt;"&amp;A309)+1&lt;=3,
20-(COUNTIFS($H$7:$H$230,H309,$A$7:$A$230,"&lt;"&amp;A309))*2,
IF(COUNTIFS($H$7:$H$230,H309,$A$7:$A$230,"&lt;"&amp;A309)+1&lt;=20,
15-(COUNTIFS($H$7:$H$230,H309,$A$7:$A$230,"&lt;"&amp;A309)-3),
3)),
""))))</f>
        <v>40</v>
      </c>
    </row>
    <row r="310" spans="1:14" x14ac:dyDescent="0.25">
      <c r="A310" s="76">
        <v>8</v>
      </c>
      <c r="B310" s="73">
        <v>3604052</v>
      </c>
      <c r="C310" s="74" t="s">
        <v>221</v>
      </c>
      <c r="D310" s="74" t="s">
        <v>216</v>
      </c>
      <c r="E310" s="74" t="s">
        <v>119</v>
      </c>
      <c r="F310" s="74" t="s">
        <v>21</v>
      </c>
      <c r="G310" s="98">
        <v>2011</v>
      </c>
      <c r="H310" s="75" t="s">
        <v>197</v>
      </c>
      <c r="I310" s="76">
        <v>0</v>
      </c>
      <c r="J310" s="76">
        <v>4.57</v>
      </c>
      <c r="K310" s="76">
        <v>4.54</v>
      </c>
      <c r="L310" s="76">
        <v>4.38</v>
      </c>
      <c r="M310" s="57">
        <f t="shared" si="20"/>
        <v>4.57</v>
      </c>
      <c r="N310" s="22">
        <f>IF(OR(A310="DNS",A310="DNF",A310="DQ"),
0,
IF(OR(H310="SGF",H310="SGM",H310="SAF",H310="SAM"),
IF(COUNTIFS($H$7:$H$230,H310,$A$7:$A$230,"&lt;"&amp;A310)+1=1,10,
IF(COUNTIFS($H$7:$H$230,H310,$A$7:$A$230,"&lt;"&amp;A310)+1=2,8,
IF(COUNTIFS($H$7:$H$230,H310,$A$7:$A$230,"&lt;"&amp;A310)+1=3,6,
IF(COUNTIFS($H$7:$H$230,H310,$A$7:$A$230,"&lt;"&amp;A310)+1=4,4,
2)))),
IF(OR(H310="EF",H310="EM",H310="RF",H310="RM",H310="CF",H310="CM",H310="AF",H310="AM",H310="JF",H310="JM",H310="SF",H310="SM"),
IF(COUNTIFS($H$7:$H$230,H310,$A$7:$A$230,"&lt;"&amp;A310)+1&lt;=11,
40-(COUNTIFS($H$7:$H$230,H310,$A$7:$A$230,"&lt;"&amp;A310))*2,
IF(COUNTIFS($H$7:$H$230,H310,$A$7:$A$230,"&lt;"&amp;A310)+1&lt;=26,
20-(COUNTIFS($H$7:$H$230,H310,$A$7:$A$230,"&lt;"&amp;A310)-10),
5)),
IF(OR(H310="AAF",H310="AAM",H310="ABF",H310="ABM",H310="VAF",H310="VAM",H310="VBF",H310="VBM"),
IF(COUNTIFS($H$7:$H$230,H310,$A$7:$A$230,"&lt;"&amp;A310)+1&lt;=3,
20-(COUNTIFS($H$7:$H$230,H310,$A$7:$A$230,"&lt;"&amp;A310))*2,
IF(COUNTIFS($H$7:$H$230,H310,$A$7:$A$230,"&lt;"&amp;A310)+1&lt;=20,
15-(COUNTIFS($H$7:$H$230,H310,$A$7:$A$230,"&lt;"&amp;A310)-3),
3)),
""))))</f>
        <v>40</v>
      </c>
    </row>
    <row r="311" spans="1:14" x14ac:dyDescent="0.25">
      <c r="A311" s="76">
        <v>9</v>
      </c>
      <c r="B311" s="73">
        <v>3110615</v>
      </c>
      <c r="C311" s="74" t="s">
        <v>229</v>
      </c>
      <c r="D311" s="74" t="s">
        <v>230</v>
      </c>
      <c r="E311" s="74" t="s">
        <v>30</v>
      </c>
      <c r="F311" s="74" t="s">
        <v>31</v>
      </c>
      <c r="G311" s="98">
        <v>2011</v>
      </c>
      <c r="H311" s="75" t="s">
        <v>197</v>
      </c>
      <c r="I311" s="76">
        <v>0</v>
      </c>
      <c r="J311" s="76">
        <v>4.4800000000000004</v>
      </c>
      <c r="K311" s="76">
        <v>4.3899999999999997</v>
      </c>
      <c r="L311" s="76">
        <v>2.86</v>
      </c>
      <c r="M311" s="57">
        <f t="shared" si="20"/>
        <v>4.4800000000000004</v>
      </c>
      <c r="N311" s="22">
        <f>IF(OR(A311="DNS",A311="DNF",A311="DQ"),
0,
IF(OR(H311="SGF",H311="SGM",H311="SAF",H311="SAM"),
IF(COUNTIFS($H$7:$H$230,H311,$A$7:$A$230,"&lt;"&amp;A311)+1=1,10,
IF(COUNTIFS($H$7:$H$230,H311,$A$7:$A$230,"&lt;"&amp;A311)+1=2,8,
IF(COUNTIFS($H$7:$H$230,H311,$A$7:$A$230,"&lt;"&amp;A311)+1=3,6,
IF(COUNTIFS($H$7:$H$230,H311,$A$7:$A$230,"&lt;"&amp;A311)+1=4,4,
2)))),
IF(OR(H311="EF",H311="EM",H311="RF",H311="RM",H311="CF",H311="CM",H311="AF",H311="AM",H311="JF",H311="JM",H311="SF",H311="SM"),
IF(COUNTIFS($H$7:$H$230,H311,$A$7:$A$230,"&lt;"&amp;A311)+1&lt;=11,
40-(COUNTIFS($H$7:$H$230,H311,$A$7:$A$230,"&lt;"&amp;A311))*2,
IF(COUNTIFS($H$7:$H$230,H311,$A$7:$A$230,"&lt;"&amp;A311)+1&lt;=26,
20-(COUNTIFS($H$7:$H$230,H311,$A$7:$A$230,"&lt;"&amp;A311)-10),
5)),
IF(OR(H311="AAF",H311="AAM",H311="ABF",H311="ABM",H311="VAF",H311="VAM",H311="VBF",H311="VBM"),
IF(COUNTIFS($H$7:$H$230,H311,$A$7:$A$230,"&lt;"&amp;A311)+1&lt;=3,
20-(COUNTIFS($H$7:$H$230,H311,$A$7:$A$230,"&lt;"&amp;A311))*2,
IF(COUNTIFS($H$7:$H$230,H311,$A$7:$A$230,"&lt;"&amp;A311)+1&lt;=20,
15-(COUNTIFS($H$7:$H$230,H311,$A$7:$A$230,"&lt;"&amp;A311)-3),
3)),
""))))</f>
        <v>40</v>
      </c>
    </row>
    <row r="312" spans="1:14" x14ac:dyDescent="0.25">
      <c r="A312" s="76">
        <v>10</v>
      </c>
      <c r="B312" s="73">
        <v>3604026</v>
      </c>
      <c r="C312" s="74" t="s">
        <v>217</v>
      </c>
      <c r="D312" s="74" t="s">
        <v>218</v>
      </c>
      <c r="E312" s="74" t="s">
        <v>119</v>
      </c>
      <c r="F312" s="74" t="s">
        <v>21</v>
      </c>
      <c r="G312" s="98">
        <v>2012</v>
      </c>
      <c r="H312" s="75" t="s">
        <v>197</v>
      </c>
      <c r="I312" s="76">
        <v>0</v>
      </c>
      <c r="J312" s="76" t="s">
        <v>736</v>
      </c>
      <c r="K312" s="76">
        <v>4.08</v>
      </c>
      <c r="L312" s="76">
        <v>4.41</v>
      </c>
      <c r="M312" s="57">
        <f t="shared" si="20"/>
        <v>4.41</v>
      </c>
      <c r="N312" s="22">
        <f>IF(OR(A312="DNS",A312="DNF",A312="DQ"),
0,
IF(OR(H312="SGF",H312="SGM",H312="SAF",H312="SAM"),
IF(COUNTIFS($H$7:$H$230,H312,$A$7:$A$230,"&lt;"&amp;A312)+1=1,10,
IF(COUNTIFS($H$7:$H$230,H312,$A$7:$A$230,"&lt;"&amp;A312)+1=2,8,
IF(COUNTIFS($H$7:$H$230,H312,$A$7:$A$230,"&lt;"&amp;A312)+1=3,6,
IF(COUNTIFS($H$7:$H$230,H312,$A$7:$A$230,"&lt;"&amp;A312)+1=4,4,
2)))),
IF(OR(H312="EF",H312="EM",H312="RF",H312="RM",H312="CF",H312="CM",H312="AF",H312="AM",H312="JF",H312="JM",H312="SF",H312="SM"),
IF(COUNTIFS($H$7:$H$230,H312,$A$7:$A$230,"&lt;"&amp;A312)+1&lt;=11,
40-(COUNTIFS($H$7:$H$230,H312,$A$7:$A$230,"&lt;"&amp;A312))*2,
IF(COUNTIFS($H$7:$H$230,H312,$A$7:$A$230,"&lt;"&amp;A312)+1&lt;=26,
20-(COUNTIFS($H$7:$H$230,H312,$A$7:$A$230,"&lt;"&amp;A312)-10),
5)),
IF(OR(H312="AAF",H312="AAM",H312="ABF",H312="ABM",H312="VAF",H312="VAM",H312="VBF",H312="VBM"),
IF(COUNTIFS($H$7:$H$230,H312,$A$7:$A$230,"&lt;"&amp;A312)+1&lt;=3,
20-(COUNTIFS($H$7:$H$230,H312,$A$7:$A$230,"&lt;"&amp;A312))*2,
IF(COUNTIFS($H$7:$H$230,H312,$A$7:$A$230,"&lt;"&amp;A312)+1&lt;=20,
15-(COUNTIFS($H$7:$H$230,H312,$A$7:$A$230,"&lt;"&amp;A312)-3),
3)),
""))))</f>
        <v>40</v>
      </c>
    </row>
    <row r="313" spans="1:14" x14ac:dyDescent="0.25">
      <c r="A313" s="76">
        <v>11</v>
      </c>
      <c r="B313" s="73">
        <v>3604187</v>
      </c>
      <c r="C313" s="74" t="s">
        <v>215</v>
      </c>
      <c r="D313" s="74" t="s">
        <v>216</v>
      </c>
      <c r="E313" s="74" t="s">
        <v>20</v>
      </c>
      <c r="F313" s="74" t="s">
        <v>21</v>
      </c>
      <c r="G313" s="98">
        <v>2011</v>
      </c>
      <c r="H313" s="75" t="s">
        <v>197</v>
      </c>
      <c r="I313" s="76">
        <v>0</v>
      </c>
      <c r="J313" s="76">
        <v>4.32</v>
      </c>
      <c r="K313" s="76">
        <v>4.38</v>
      </c>
      <c r="L313" s="76" t="s">
        <v>736</v>
      </c>
      <c r="M313" s="57">
        <f t="shared" si="20"/>
        <v>4.38</v>
      </c>
      <c r="N313" s="22">
        <f>IF(OR(A313="DNS",A313="DNF",A313="DQ"),
0,
IF(OR(H313="SGF",H313="SGM",H313="SAF",H313="SAM"),
IF(COUNTIFS($H$7:$H$230,H313,$A$7:$A$230,"&lt;"&amp;A313)+1=1,10,
IF(COUNTIFS($H$7:$H$230,H313,$A$7:$A$230,"&lt;"&amp;A313)+1=2,8,
IF(COUNTIFS($H$7:$H$230,H313,$A$7:$A$230,"&lt;"&amp;A313)+1=3,6,
IF(COUNTIFS($H$7:$H$230,H313,$A$7:$A$230,"&lt;"&amp;A313)+1=4,4,
2)))),
IF(OR(H313="EF",H313="EM",H313="RF",H313="RM",H313="CF",H313="CM",H313="AF",H313="AM",H313="JF",H313="JM",H313="SF",H313="SM"),
IF(COUNTIFS($H$7:$H$230,H313,$A$7:$A$230,"&lt;"&amp;A313)+1&lt;=11,
40-(COUNTIFS($H$7:$H$230,H313,$A$7:$A$230,"&lt;"&amp;A313))*2,
IF(COUNTIFS($H$7:$H$230,H313,$A$7:$A$230,"&lt;"&amp;A313)+1&lt;=26,
20-(COUNTIFS($H$7:$H$230,H313,$A$7:$A$230,"&lt;"&amp;A313)-10),
5)),
IF(OR(H313="AAF",H313="AAM",H313="ABF",H313="ABM",H313="VAF",H313="VAM",H313="VBF",H313="VBM"),
IF(COUNTIFS($H$7:$H$230,H313,$A$7:$A$230,"&lt;"&amp;A313)+1&lt;=3,
20-(COUNTIFS($H$7:$H$230,H313,$A$7:$A$230,"&lt;"&amp;A313))*2,
IF(COUNTIFS($H$7:$H$230,H313,$A$7:$A$230,"&lt;"&amp;A313)+1&lt;=20,
15-(COUNTIFS($H$7:$H$230,H313,$A$7:$A$230,"&lt;"&amp;A313)-3),
3)),
""))))</f>
        <v>40</v>
      </c>
    </row>
    <row r="314" spans="1:14" x14ac:dyDescent="0.25">
      <c r="A314" s="76">
        <v>12</v>
      </c>
      <c r="B314" s="73">
        <v>3612616</v>
      </c>
      <c r="C314" s="74" t="s">
        <v>213</v>
      </c>
      <c r="D314" s="74" t="s">
        <v>109</v>
      </c>
      <c r="E314" s="74" t="s">
        <v>141</v>
      </c>
      <c r="F314" s="74" t="s">
        <v>21</v>
      </c>
      <c r="G314" s="98">
        <v>2011</v>
      </c>
      <c r="H314" s="75" t="s">
        <v>197</v>
      </c>
      <c r="I314" s="76">
        <v>0</v>
      </c>
      <c r="J314" s="76">
        <v>3.72</v>
      </c>
      <c r="K314" s="76">
        <v>3.84</v>
      </c>
      <c r="L314" s="76">
        <v>4.17</v>
      </c>
      <c r="M314" s="57">
        <f t="shared" si="20"/>
        <v>4.17</v>
      </c>
      <c r="N314" s="22">
        <f>IF(OR(A314="DNS",A314="DNF",A314="DQ"),
0,
IF(OR(H314="SGF",H314="SGM",H314="SAF",H314="SAM"),
IF(COUNTIFS($H$7:$H$230,H314,$A$7:$A$230,"&lt;"&amp;A314)+1=1,10,
IF(COUNTIFS($H$7:$H$230,H314,$A$7:$A$230,"&lt;"&amp;A314)+1=2,8,
IF(COUNTIFS($H$7:$H$230,H314,$A$7:$A$230,"&lt;"&amp;A314)+1=3,6,
IF(COUNTIFS($H$7:$H$230,H314,$A$7:$A$230,"&lt;"&amp;A314)+1=4,4,
2)))),
IF(OR(H314="EF",H314="EM",H314="RF",H314="RM",H314="CF",H314="CM",H314="AF",H314="AM",H314="JF",H314="JM",H314="SF",H314="SM"),
IF(COUNTIFS($H$7:$H$230,H314,$A$7:$A$230,"&lt;"&amp;A314)+1&lt;=11,
40-(COUNTIFS($H$7:$H$230,H314,$A$7:$A$230,"&lt;"&amp;A314))*2,
IF(COUNTIFS($H$7:$H$230,H314,$A$7:$A$230,"&lt;"&amp;A314)+1&lt;=26,
20-(COUNTIFS($H$7:$H$230,H314,$A$7:$A$230,"&lt;"&amp;A314)-10),
5)),
IF(OR(H314="AAF",H314="AAM",H314="ABF",H314="ABM",H314="VAF",H314="VAM",H314="VBF",H314="VBM"),
IF(COUNTIFS($H$7:$H$230,H314,$A$7:$A$230,"&lt;"&amp;A314)+1&lt;=3,
20-(COUNTIFS($H$7:$H$230,H314,$A$7:$A$230,"&lt;"&amp;A314))*2,
IF(COUNTIFS($H$7:$H$230,H314,$A$7:$A$230,"&lt;"&amp;A314)+1&lt;=20,
15-(COUNTIFS($H$7:$H$230,H314,$A$7:$A$230,"&lt;"&amp;A314)-3),
3)),
""))))</f>
        <v>40</v>
      </c>
    </row>
    <row r="315" spans="1:14" x14ac:dyDescent="0.25">
      <c r="A315" s="76">
        <v>13</v>
      </c>
      <c r="B315" s="73">
        <v>3202109</v>
      </c>
      <c r="C315" s="74" t="s">
        <v>614</v>
      </c>
      <c r="D315" s="74" t="s">
        <v>122</v>
      </c>
      <c r="E315" s="74" t="s">
        <v>284</v>
      </c>
      <c r="F315" s="74" t="s">
        <v>26</v>
      </c>
      <c r="G315" s="98">
        <v>2011</v>
      </c>
      <c r="H315" s="75" t="s">
        <v>197</v>
      </c>
      <c r="I315" s="76">
        <v>4.4000000000000004</v>
      </c>
      <c r="J315" s="76">
        <v>3.89</v>
      </c>
      <c r="K315" s="76" t="s">
        <v>736</v>
      </c>
      <c r="L315" s="76">
        <v>4</v>
      </c>
      <c r="M315" s="57">
        <f t="shared" si="20"/>
        <v>4</v>
      </c>
      <c r="N315" s="22">
        <f>IF(OR(A315="DNS",A315="DNF",A315="DQ"),
0,
IF(OR(H315="SGF",H315="SGM",H315="SAF",H315="SAM"),
IF(COUNTIFS($H$7:$H$230,H315,$A$7:$A$230,"&lt;"&amp;A315)+1=1,10,
IF(COUNTIFS($H$7:$H$230,H315,$A$7:$A$230,"&lt;"&amp;A315)+1=2,8,
IF(COUNTIFS($H$7:$H$230,H315,$A$7:$A$230,"&lt;"&amp;A315)+1=3,6,
IF(COUNTIFS($H$7:$H$230,H315,$A$7:$A$230,"&lt;"&amp;A315)+1=4,4,
2)))),
IF(OR(H315="EF",H315="EM",H315="RF",H315="RM",H315="CF",H315="CM",H315="AF",H315="AM",H315="JF",H315="JM",H315="SF",H315="SM"),
IF(COUNTIFS($H$7:$H$230,H315,$A$7:$A$230,"&lt;"&amp;A315)+1&lt;=11,
40-(COUNTIFS($H$7:$H$230,H315,$A$7:$A$230,"&lt;"&amp;A315))*2,
IF(COUNTIFS($H$7:$H$230,H315,$A$7:$A$230,"&lt;"&amp;A315)+1&lt;=26,
20-(COUNTIFS($H$7:$H$230,H315,$A$7:$A$230,"&lt;"&amp;A315)-10),
5)),
IF(OR(H315="AAF",H315="AAM",H315="ABF",H315="ABM",H315="VAF",H315="VAM",H315="VBF",H315="VBM"),
IF(COUNTIFS($H$7:$H$230,H315,$A$7:$A$230,"&lt;"&amp;A315)+1&lt;=3,
20-(COUNTIFS($H$7:$H$230,H315,$A$7:$A$230,"&lt;"&amp;A315))*2,
IF(COUNTIFS($H$7:$H$230,H315,$A$7:$A$230,"&lt;"&amp;A315)+1&lt;=20,
15-(COUNTIFS($H$7:$H$230,H315,$A$7:$A$230,"&lt;"&amp;A315)-3),
3)),
""))))</f>
        <v>40</v>
      </c>
    </row>
    <row r="316" spans="1:14" x14ac:dyDescent="0.25">
      <c r="A316" s="103">
        <v>14</v>
      </c>
      <c r="B316" s="104">
        <v>3612610</v>
      </c>
      <c r="C316" s="105" t="s">
        <v>617</v>
      </c>
      <c r="D316" s="105" t="s">
        <v>111</v>
      </c>
      <c r="E316" s="105" t="s">
        <v>141</v>
      </c>
      <c r="F316" s="105" t="s">
        <v>21</v>
      </c>
      <c r="G316" s="106">
        <v>2012</v>
      </c>
      <c r="H316" s="107" t="s">
        <v>197</v>
      </c>
      <c r="I316" s="103">
        <v>0</v>
      </c>
      <c r="J316" s="103">
        <v>3.46</v>
      </c>
      <c r="K316" s="108">
        <v>0.15347222222222223</v>
      </c>
      <c r="L316" s="103">
        <v>3.72</v>
      </c>
      <c r="M316" s="58">
        <f t="shared" si="20"/>
        <v>3.72</v>
      </c>
      <c r="N316" s="52">
        <f>IF(OR(A316="DNS",A316="DNF",A316="DQ"),
0,
IF(OR(H316="SGF",H316="SGM",H316="SAF",H316="SAM"),
IF(COUNTIFS($H$7:$H$230,H316,$A$7:$A$230,"&lt;"&amp;A316)+1=1,10,
IF(COUNTIFS($H$7:$H$230,H316,$A$7:$A$230,"&lt;"&amp;A316)+1=2,8,
IF(COUNTIFS($H$7:$H$230,H316,$A$7:$A$230,"&lt;"&amp;A316)+1=3,6,
IF(COUNTIFS($H$7:$H$230,H316,$A$7:$A$230,"&lt;"&amp;A316)+1=4,4,
2)))),
IF(OR(H316="EF",H316="EM",H316="RF",H316="RM",H316="CF",H316="CM",H316="AF",H316="AM",H316="JF",H316="JM",H316="SF",H316="SM"),
IF(COUNTIFS($H$7:$H$230,H316,$A$7:$A$230,"&lt;"&amp;A316)+1&lt;=11,
40-(COUNTIFS($H$7:$H$230,H316,$A$7:$A$230,"&lt;"&amp;A316))*2,
IF(COUNTIFS($H$7:$H$230,H316,$A$7:$A$230,"&lt;"&amp;A316)+1&lt;=26,
20-(COUNTIFS($H$7:$H$230,H316,$A$7:$A$230,"&lt;"&amp;A316)-10),
5)),
IF(OR(H316="AAF",H316="AAM",H316="ABF",H316="ABM",H316="VAF",H316="VAM",H316="VBF",H316="VBM"),
IF(COUNTIFS($H$7:$H$230,H316,$A$7:$A$230,"&lt;"&amp;A316)+1&lt;=3,
20-(COUNTIFS($H$7:$H$230,H316,$A$7:$A$230,"&lt;"&amp;A316))*2,
IF(COUNTIFS($H$7:$H$230,H316,$A$7:$A$230,"&lt;"&amp;A316)+1&lt;=20,
15-(COUNTIFS($H$7:$H$230,H316,$A$7:$A$230,"&lt;"&amp;A316)-3),
3)),
""))))</f>
        <v>40</v>
      </c>
    </row>
    <row r="317" spans="1:14" x14ac:dyDescent="0.25">
      <c r="A317" s="102" t="s">
        <v>80</v>
      </c>
      <c r="B317" s="109">
        <v>3605374</v>
      </c>
      <c r="C317" s="110" t="s">
        <v>227</v>
      </c>
      <c r="D317" s="110" t="s">
        <v>228</v>
      </c>
      <c r="E317" s="110" t="s">
        <v>141</v>
      </c>
      <c r="F317" s="110" t="s">
        <v>21</v>
      </c>
      <c r="G317" s="111">
        <v>2011</v>
      </c>
      <c r="H317" s="112" t="s">
        <v>197</v>
      </c>
      <c r="I317" s="102">
        <v>0</v>
      </c>
      <c r="J317" s="102" t="s">
        <v>80</v>
      </c>
      <c r="K317" s="102"/>
      <c r="L317" s="102"/>
      <c r="M317" s="64">
        <f t="shared" si="20"/>
        <v>0</v>
      </c>
      <c r="N317" s="113">
        <f>IF(OR(A317="DNS",A317="DNF",A317="DQ"),
0,
IF(OR(H317="SGF",H317="SGM",H317="SAF",H317="SAM"),
IF(COUNTIFS($H$7:$H$230,H317,$A$7:$A$230,"&lt;"&amp;A317)+1=1,10,
IF(COUNTIFS($H$7:$H$230,H317,$A$7:$A$230,"&lt;"&amp;A317)+1=2,8,
IF(COUNTIFS($H$7:$H$230,H317,$A$7:$A$230,"&lt;"&amp;A317)+1=3,6,
IF(COUNTIFS($H$7:$H$230,H317,$A$7:$A$230,"&lt;"&amp;A317)+1=4,4,
2)))),
IF(OR(H317="EF",H317="EM",H317="RF",H317="RM",H317="CF",H317="CM",H317="AF",H317="AM",H317="JF",H317="JM",H317="SF",H317="SM"),
IF(COUNTIFS($H$7:$H$230,H317,$A$7:$A$230,"&lt;"&amp;A317)+1&lt;=11,
40-(COUNTIFS($H$7:$H$230,H317,$A$7:$A$230,"&lt;"&amp;A317))*2,
IF(COUNTIFS($H$7:$H$230,H317,$A$7:$A$230,"&lt;"&amp;A317)+1&lt;=26,
20-(COUNTIFS($H$7:$H$230,H317,$A$7:$A$230,"&lt;"&amp;A317)-10),
5)),
IF(OR(H317="AAF",H317="AAM",H317="ABF",H317="ABM",H317="VAF",H317="VAM",H317="VBF",H317="VBM"),
IF(COUNTIFS($H$7:$H$230,H317,$A$7:$A$230,"&lt;"&amp;A317)+1&lt;=3,
20-(COUNTIFS($H$7:$H$230,H317,$A$7:$A$230,"&lt;"&amp;A317))*2,
IF(COUNTIFS($H$7:$H$230,H317,$A$7:$A$230,"&lt;"&amp;A317)+1&lt;=20,
15-(COUNTIFS($H$7:$H$230,H317,$A$7:$A$230,"&lt;"&amp;A317)-3),
3)),
""))))</f>
        <v>0</v>
      </c>
    </row>
    <row r="318" spans="1:14" x14ac:dyDescent="0.25">
      <c r="A318" s="70"/>
      <c r="B318" s="7"/>
      <c r="C318" s="77"/>
      <c r="D318" s="77"/>
      <c r="E318" s="77"/>
      <c r="F318" s="70"/>
      <c r="G318" s="70"/>
      <c r="H318" s="7"/>
      <c r="I318" s="70"/>
      <c r="J318" s="70"/>
      <c r="K318" s="70"/>
      <c r="L318" s="70"/>
      <c r="M318" s="70"/>
      <c r="N318" s="70"/>
    </row>
  </sheetData>
  <mergeCells count="50">
    <mergeCell ref="A299:D299"/>
    <mergeCell ref="A300:D300"/>
    <mergeCell ref="A244:D244"/>
    <mergeCell ref="A245:D245"/>
    <mergeCell ref="A252:D252"/>
    <mergeCell ref="A253:D253"/>
    <mergeCell ref="A271:D271"/>
    <mergeCell ref="A272:D272"/>
    <mergeCell ref="A194:D194"/>
    <mergeCell ref="A195:D195"/>
    <mergeCell ref="A215:D215"/>
    <mergeCell ref="A216:D216"/>
    <mergeCell ref="A229:D229"/>
    <mergeCell ref="A230:D230"/>
    <mergeCell ref="A167:D167"/>
    <mergeCell ref="A168:D168"/>
    <mergeCell ref="A172:D172"/>
    <mergeCell ref="A173:D173"/>
    <mergeCell ref="A179:D179"/>
    <mergeCell ref="A180:D180"/>
    <mergeCell ref="A143:D143"/>
    <mergeCell ref="A144:D144"/>
    <mergeCell ref="A153:D153"/>
    <mergeCell ref="A154:D154"/>
    <mergeCell ref="A163:D163"/>
    <mergeCell ref="A164:D164"/>
    <mergeCell ref="A121:D121"/>
    <mergeCell ref="A122:D122"/>
    <mergeCell ref="A127:D127"/>
    <mergeCell ref="A128:D128"/>
    <mergeCell ref="A135:D135"/>
    <mergeCell ref="A136:D136"/>
    <mergeCell ref="A92:D92"/>
    <mergeCell ref="A93:D93"/>
    <mergeCell ref="A100:D100"/>
    <mergeCell ref="A101:D101"/>
    <mergeCell ref="A109:D109"/>
    <mergeCell ref="A110:D110"/>
    <mergeCell ref="A61:D61"/>
    <mergeCell ref="A62:D62"/>
    <mergeCell ref="A69:D69"/>
    <mergeCell ref="A70:D70"/>
    <mergeCell ref="A84:D84"/>
    <mergeCell ref="A85:D85"/>
    <mergeCell ref="A1:D1"/>
    <mergeCell ref="A2:D2"/>
    <mergeCell ref="A34:D34"/>
    <mergeCell ref="A35:D35"/>
    <mergeCell ref="A53:D53"/>
    <mergeCell ref="A54:D54"/>
  </mergeCells>
  <pageMargins left="0.19685039370078741" right="0.19685039370078741" top="1.5354330708661419" bottom="0.19685039370078741" header="0.31496062992125984" footer="0.31496062992125984"/>
  <pageSetup paperSize="9" scale="96" orientation="landscape" horizontalDpi="0" verticalDpi="0" r:id="rId1"/>
  <headerFooter>
    <oddHeader>&amp;C&amp;G</oddHeader>
  </headerFooter>
  <rowBreaks count="8" manualBreakCount="8">
    <brk id="52" max="16383" man="1"/>
    <brk id="108" max="16383" man="1"/>
    <brk id="134" max="16383" man="1"/>
    <brk id="162" max="16383" man="1"/>
    <brk id="214" max="16383" man="1"/>
    <brk id="243" max="16383" man="1"/>
    <brk id="270" max="16383" man="1"/>
    <brk id="298" max="16383" man="1"/>
  </rowBreaks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E43"/>
  <sheetViews>
    <sheetView tabSelected="1" topLeftCell="A25" workbookViewId="0">
      <selection activeCell="C325" sqref="C325"/>
    </sheetView>
  </sheetViews>
  <sheetFormatPr defaultRowHeight="15" x14ac:dyDescent="0.25"/>
  <cols>
    <col min="2" max="2" width="82.140625" bestFit="1" customWidth="1"/>
    <col min="3" max="3" width="16.42578125" style="23" bestFit="1" customWidth="1"/>
    <col min="4" max="4" width="16" customWidth="1"/>
  </cols>
  <sheetData>
    <row r="4" spans="1:5" ht="18.75" x14ac:dyDescent="0.3">
      <c r="A4" s="78" t="s">
        <v>768</v>
      </c>
      <c r="B4" s="79" t="s">
        <v>769</v>
      </c>
      <c r="C4" s="78" t="s">
        <v>770</v>
      </c>
      <c r="D4" s="78" t="s">
        <v>771</v>
      </c>
      <c r="E4" s="80"/>
    </row>
    <row r="5" spans="1:5" ht="18" x14ac:dyDescent="0.25">
      <c r="A5" s="78">
        <v>1</v>
      </c>
      <c r="B5" s="79" t="s">
        <v>20</v>
      </c>
      <c r="C5" s="78" t="s">
        <v>21</v>
      </c>
      <c r="D5" s="78">
        <v>1584</v>
      </c>
    </row>
    <row r="6" spans="1:5" ht="18" x14ac:dyDescent="0.25">
      <c r="A6" s="78">
        <v>2</v>
      </c>
      <c r="B6" s="79" t="s">
        <v>30</v>
      </c>
      <c r="C6" s="78" t="s">
        <v>31</v>
      </c>
      <c r="D6" s="78">
        <v>1516</v>
      </c>
    </row>
    <row r="7" spans="1:5" ht="18" x14ac:dyDescent="0.25">
      <c r="A7" s="78">
        <v>3</v>
      </c>
      <c r="B7" s="79" t="s">
        <v>43</v>
      </c>
      <c r="C7" s="78" t="s">
        <v>21</v>
      </c>
      <c r="D7" s="78">
        <v>1278</v>
      </c>
    </row>
    <row r="8" spans="1:5" ht="18" x14ac:dyDescent="0.25">
      <c r="A8" s="78">
        <v>4</v>
      </c>
      <c r="B8" s="79" t="s">
        <v>141</v>
      </c>
      <c r="C8" s="78" t="s">
        <v>21</v>
      </c>
      <c r="D8" s="78">
        <v>864</v>
      </c>
    </row>
    <row r="9" spans="1:5" ht="18" x14ac:dyDescent="0.25">
      <c r="A9" s="78">
        <v>5</v>
      </c>
      <c r="B9" s="79" t="s">
        <v>60</v>
      </c>
      <c r="C9" s="78" t="s">
        <v>21</v>
      </c>
      <c r="D9" s="78">
        <v>603</v>
      </c>
    </row>
    <row r="10" spans="1:5" ht="18" x14ac:dyDescent="0.25">
      <c r="A10" s="78">
        <v>6</v>
      </c>
      <c r="B10" s="79" t="s">
        <v>25</v>
      </c>
      <c r="C10" s="78" t="s">
        <v>26</v>
      </c>
      <c r="D10" s="78">
        <v>596</v>
      </c>
    </row>
    <row r="11" spans="1:5" ht="18" x14ac:dyDescent="0.25">
      <c r="A11" s="78">
        <v>7</v>
      </c>
      <c r="B11" s="79" t="s">
        <v>69</v>
      </c>
      <c r="C11" s="78" t="s">
        <v>26</v>
      </c>
      <c r="D11" s="78">
        <v>500</v>
      </c>
    </row>
    <row r="12" spans="1:5" ht="18" x14ac:dyDescent="0.25">
      <c r="A12" s="78">
        <v>8</v>
      </c>
      <c r="B12" s="79" t="s">
        <v>119</v>
      </c>
      <c r="C12" s="78" t="s">
        <v>21</v>
      </c>
      <c r="D12" s="78">
        <v>457</v>
      </c>
    </row>
    <row r="13" spans="1:5" ht="18" x14ac:dyDescent="0.25">
      <c r="A13" s="78">
        <v>9</v>
      </c>
      <c r="B13" s="79" t="s">
        <v>37</v>
      </c>
      <c r="C13" s="78" t="s">
        <v>21</v>
      </c>
      <c r="D13" s="78">
        <v>449</v>
      </c>
    </row>
    <row r="14" spans="1:5" ht="18" x14ac:dyDescent="0.25">
      <c r="A14" s="78">
        <v>10</v>
      </c>
      <c r="B14" s="79" t="s">
        <v>64</v>
      </c>
      <c r="C14" s="78" t="s">
        <v>26</v>
      </c>
      <c r="D14" s="78">
        <v>430</v>
      </c>
    </row>
    <row r="15" spans="1:5" ht="18" x14ac:dyDescent="0.25">
      <c r="A15" s="78">
        <v>11</v>
      </c>
      <c r="B15" s="79" t="s">
        <v>284</v>
      </c>
      <c r="C15" s="78" t="s">
        <v>26</v>
      </c>
      <c r="D15" s="78">
        <v>321</v>
      </c>
    </row>
    <row r="16" spans="1:5" ht="18" x14ac:dyDescent="0.25">
      <c r="A16" s="78">
        <v>12</v>
      </c>
      <c r="B16" s="79" t="s">
        <v>87</v>
      </c>
      <c r="C16" s="78" t="s">
        <v>26</v>
      </c>
      <c r="D16" s="78">
        <v>320</v>
      </c>
    </row>
    <row r="17" spans="1:5" ht="18" x14ac:dyDescent="0.25">
      <c r="A17" s="78">
        <v>13</v>
      </c>
      <c r="B17" s="79" t="s">
        <v>40</v>
      </c>
      <c r="C17" s="78" t="s">
        <v>31</v>
      </c>
      <c r="D17" s="78">
        <v>318</v>
      </c>
    </row>
    <row r="18" spans="1:5" ht="18" x14ac:dyDescent="0.25">
      <c r="A18" s="78">
        <v>14</v>
      </c>
      <c r="B18" s="79" t="s">
        <v>34</v>
      </c>
      <c r="C18" s="78" t="s">
        <v>21</v>
      </c>
      <c r="D18" s="78">
        <v>299</v>
      </c>
    </row>
    <row r="19" spans="1:5" ht="18" x14ac:dyDescent="0.25">
      <c r="A19" s="78">
        <v>15</v>
      </c>
      <c r="B19" s="79" t="s">
        <v>259</v>
      </c>
      <c r="C19" s="78" t="s">
        <v>21</v>
      </c>
      <c r="D19" s="78">
        <v>294</v>
      </c>
    </row>
    <row r="20" spans="1:5" ht="18" x14ac:dyDescent="0.25">
      <c r="A20" s="78">
        <v>16</v>
      </c>
      <c r="B20" s="79" t="s">
        <v>99</v>
      </c>
      <c r="C20" s="78" t="s">
        <v>21</v>
      </c>
      <c r="D20" s="78">
        <v>235</v>
      </c>
    </row>
    <row r="21" spans="1:5" ht="18" x14ac:dyDescent="0.25">
      <c r="A21" s="78">
        <v>17</v>
      </c>
      <c r="B21" s="79" t="s">
        <v>72</v>
      </c>
      <c r="C21" s="78" t="s">
        <v>26</v>
      </c>
      <c r="D21" s="78">
        <v>196</v>
      </c>
    </row>
    <row r="22" spans="1:5" ht="18" x14ac:dyDescent="0.25">
      <c r="A22" s="78">
        <v>18</v>
      </c>
      <c r="B22" s="79" t="s">
        <v>270</v>
      </c>
      <c r="C22" s="78" t="s">
        <v>21</v>
      </c>
      <c r="D22" s="78">
        <v>155</v>
      </c>
    </row>
    <row r="23" spans="1:5" ht="18" x14ac:dyDescent="0.25">
      <c r="A23" s="78">
        <v>19</v>
      </c>
      <c r="B23" s="79" t="s">
        <v>362</v>
      </c>
      <c r="C23" s="78" t="s">
        <v>21</v>
      </c>
      <c r="D23" s="78">
        <v>147</v>
      </c>
    </row>
    <row r="24" spans="1:5" ht="18" x14ac:dyDescent="0.25">
      <c r="A24" s="78">
        <v>20</v>
      </c>
      <c r="B24" s="79" t="s">
        <v>324</v>
      </c>
      <c r="C24" s="78" t="s">
        <v>31</v>
      </c>
      <c r="D24" s="78">
        <v>98</v>
      </c>
    </row>
    <row r="25" spans="1:5" ht="18" x14ac:dyDescent="0.25">
      <c r="A25" s="78">
        <v>21</v>
      </c>
      <c r="B25" s="79" t="s">
        <v>150</v>
      </c>
      <c r="C25" s="78" t="s">
        <v>31</v>
      </c>
      <c r="D25" s="78">
        <v>94</v>
      </c>
    </row>
    <row r="26" spans="1:5" ht="18" x14ac:dyDescent="0.25">
      <c r="A26" s="78">
        <v>22</v>
      </c>
      <c r="B26" s="79" t="s">
        <v>673</v>
      </c>
      <c r="C26" s="78" t="s">
        <v>21</v>
      </c>
      <c r="D26" s="78">
        <v>80</v>
      </c>
    </row>
    <row r="27" spans="1:5" ht="18" x14ac:dyDescent="0.25">
      <c r="A27" s="78">
        <v>23</v>
      </c>
      <c r="B27" s="79" t="s">
        <v>132</v>
      </c>
      <c r="C27" s="78" t="s">
        <v>21</v>
      </c>
      <c r="D27" s="78">
        <v>68</v>
      </c>
    </row>
    <row r="28" spans="1:5" ht="18.75" x14ac:dyDescent="0.3">
      <c r="A28" s="95"/>
      <c r="B28" s="95"/>
      <c r="C28" s="96"/>
      <c r="D28" s="95"/>
    </row>
    <row r="29" spans="1:5" ht="18.75" x14ac:dyDescent="0.3">
      <c r="A29" s="95"/>
      <c r="B29" s="97" t="s">
        <v>788</v>
      </c>
      <c r="C29" s="96"/>
      <c r="D29" s="95"/>
    </row>
    <row r="30" spans="1:5" ht="18.75" x14ac:dyDescent="0.3">
      <c r="A30" s="95"/>
      <c r="B30" s="95"/>
      <c r="C30" s="96"/>
      <c r="D30" s="95"/>
    </row>
    <row r="31" spans="1:5" ht="18.75" x14ac:dyDescent="0.3">
      <c r="A31" s="78" t="s">
        <v>768</v>
      </c>
      <c r="B31" s="79" t="s">
        <v>769</v>
      </c>
      <c r="C31" s="78" t="s">
        <v>770</v>
      </c>
      <c r="D31" s="78" t="s">
        <v>771</v>
      </c>
      <c r="E31" s="80"/>
    </row>
    <row r="32" spans="1:5" ht="18" x14ac:dyDescent="0.25">
      <c r="A32" s="78">
        <v>24</v>
      </c>
      <c r="B32" s="79" t="s">
        <v>146</v>
      </c>
      <c r="C32" s="78" t="s">
        <v>21</v>
      </c>
      <c r="D32" s="78">
        <v>67</v>
      </c>
    </row>
    <row r="33" spans="1:4" ht="18" x14ac:dyDescent="0.25">
      <c r="A33" s="78">
        <v>25</v>
      </c>
      <c r="B33" s="79" t="s">
        <v>92</v>
      </c>
      <c r="C33" s="78" t="s">
        <v>26</v>
      </c>
      <c r="D33" s="78">
        <v>66</v>
      </c>
    </row>
    <row r="34" spans="1:4" ht="18" x14ac:dyDescent="0.25">
      <c r="A34" s="78">
        <v>26</v>
      </c>
      <c r="B34" s="79" t="s">
        <v>334</v>
      </c>
      <c r="C34" s="78" t="s">
        <v>21</v>
      </c>
      <c r="D34" s="78">
        <v>65</v>
      </c>
    </row>
    <row r="35" spans="1:4" ht="18" x14ac:dyDescent="0.25">
      <c r="A35" s="78">
        <v>27</v>
      </c>
      <c r="B35" s="79" t="s">
        <v>569</v>
      </c>
      <c r="C35" s="78" t="s">
        <v>21</v>
      </c>
      <c r="D35" s="78">
        <v>56</v>
      </c>
    </row>
    <row r="36" spans="1:4" ht="18" x14ac:dyDescent="0.25">
      <c r="A36" s="78">
        <v>28</v>
      </c>
      <c r="B36" s="79" t="s">
        <v>327</v>
      </c>
      <c r="C36" s="78" t="s">
        <v>328</v>
      </c>
      <c r="D36" s="78">
        <v>52</v>
      </c>
    </row>
    <row r="37" spans="1:4" ht="18" x14ac:dyDescent="0.25">
      <c r="A37" s="78">
        <v>29</v>
      </c>
      <c r="B37" s="79" t="s">
        <v>337</v>
      </c>
      <c r="C37" s="78" t="s">
        <v>26</v>
      </c>
      <c r="D37" s="78">
        <v>50</v>
      </c>
    </row>
    <row r="38" spans="1:4" ht="18" x14ac:dyDescent="0.25">
      <c r="A38" s="78">
        <v>30</v>
      </c>
      <c r="B38" s="79" t="s">
        <v>181</v>
      </c>
      <c r="C38" s="78" t="s">
        <v>26</v>
      </c>
      <c r="D38" s="78">
        <v>46</v>
      </c>
    </row>
    <row r="39" spans="1:4" ht="18" x14ac:dyDescent="0.25">
      <c r="A39" s="78">
        <v>31</v>
      </c>
      <c r="B39" s="79" t="s">
        <v>699</v>
      </c>
      <c r="C39" s="78" t="s">
        <v>21</v>
      </c>
      <c r="D39" s="78">
        <v>40</v>
      </c>
    </row>
    <row r="40" spans="1:4" ht="18" x14ac:dyDescent="0.25">
      <c r="A40" s="78">
        <v>32</v>
      </c>
      <c r="B40" s="79" t="s">
        <v>305</v>
      </c>
      <c r="C40" s="78" t="s">
        <v>31</v>
      </c>
      <c r="D40" s="78">
        <v>38</v>
      </c>
    </row>
    <row r="41" spans="1:4" ht="18" x14ac:dyDescent="0.25">
      <c r="A41" s="78">
        <v>33</v>
      </c>
      <c r="B41" s="79" t="s">
        <v>460</v>
      </c>
      <c r="C41" s="78" t="s">
        <v>26</v>
      </c>
      <c r="D41" s="78">
        <v>34</v>
      </c>
    </row>
    <row r="42" spans="1:4" ht="18" x14ac:dyDescent="0.25">
      <c r="A42" s="78">
        <v>34</v>
      </c>
      <c r="B42" s="79" t="s">
        <v>347</v>
      </c>
      <c r="C42" s="78" t="s">
        <v>348</v>
      </c>
      <c r="D42" s="78">
        <v>32</v>
      </c>
    </row>
    <row r="43" spans="1:4" ht="18" x14ac:dyDescent="0.25">
      <c r="A43" s="78">
        <v>35</v>
      </c>
      <c r="B43" s="79" t="s">
        <v>533</v>
      </c>
      <c r="C43" s="78" t="s">
        <v>534</v>
      </c>
      <c r="D43" s="78">
        <v>18</v>
      </c>
    </row>
  </sheetData>
  <pageMargins left="0.19685039370078741" right="0.19685039370078741" top="1.5354330708661419" bottom="0.19685039370078741" header="0.31496062992125984" footer="0.31496062992125984"/>
  <pageSetup paperSize="9" orientation="landscape" r:id="rId1"/>
  <headerFooter>
    <oddHeader>&amp;C&amp;G</oddHead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0"/>
  <sheetViews>
    <sheetView tabSelected="1" topLeftCell="A37" workbookViewId="0">
      <selection activeCell="C325" sqref="C325"/>
    </sheetView>
  </sheetViews>
  <sheetFormatPr defaultRowHeight="15" x14ac:dyDescent="0.25"/>
  <cols>
    <col min="2" max="2" width="59.7109375" customWidth="1"/>
    <col min="3" max="6" width="17.7109375" customWidth="1"/>
  </cols>
  <sheetData>
    <row r="1" spans="1:6" ht="36" x14ac:dyDescent="0.25">
      <c r="A1" s="93" t="s">
        <v>783</v>
      </c>
      <c r="B1" s="93"/>
      <c r="C1" s="93"/>
      <c r="D1" s="93"/>
      <c r="E1" s="93"/>
      <c r="F1" s="93"/>
    </row>
    <row r="3" spans="1:6" ht="43.5" customHeight="1" x14ac:dyDescent="0.25">
      <c r="A3" s="81" t="s">
        <v>772</v>
      </c>
      <c r="B3" s="82" t="s">
        <v>769</v>
      </c>
      <c r="C3" s="83" t="s">
        <v>785</v>
      </c>
      <c r="D3" s="83" t="s">
        <v>784</v>
      </c>
      <c r="E3" s="84" t="s">
        <v>786</v>
      </c>
      <c r="F3" s="81" t="s">
        <v>773</v>
      </c>
    </row>
    <row r="4" spans="1:6" x14ac:dyDescent="0.25">
      <c r="A4" s="85">
        <v>1</v>
      </c>
      <c r="B4" s="86" t="s">
        <v>43</v>
      </c>
      <c r="C4" s="85">
        <v>2265</v>
      </c>
      <c r="D4" s="85">
        <v>1661</v>
      </c>
      <c r="E4" s="87">
        <v>1278</v>
      </c>
      <c r="F4" s="88">
        <v>5204</v>
      </c>
    </row>
    <row r="5" spans="1:6" x14ac:dyDescent="0.25">
      <c r="A5" s="85">
        <v>2</v>
      </c>
      <c r="B5" s="86" t="s">
        <v>30</v>
      </c>
      <c r="C5" s="85">
        <v>1203</v>
      </c>
      <c r="D5" s="85">
        <v>2286</v>
      </c>
      <c r="E5" s="87">
        <v>1516</v>
      </c>
      <c r="F5" s="88">
        <v>5005</v>
      </c>
    </row>
    <row r="6" spans="1:6" x14ac:dyDescent="0.25">
      <c r="A6" s="85">
        <v>3</v>
      </c>
      <c r="B6" s="86" t="s">
        <v>20</v>
      </c>
      <c r="C6" s="85">
        <v>1571</v>
      </c>
      <c r="D6" s="85">
        <v>1258</v>
      </c>
      <c r="E6" s="87">
        <v>1584</v>
      </c>
      <c r="F6" s="88">
        <v>4413</v>
      </c>
    </row>
    <row r="7" spans="1:6" x14ac:dyDescent="0.25">
      <c r="A7" s="85">
        <v>4</v>
      </c>
      <c r="B7" s="86" t="s">
        <v>270</v>
      </c>
      <c r="C7" s="85">
        <v>2040</v>
      </c>
      <c r="D7" s="85">
        <v>908</v>
      </c>
      <c r="E7" s="87">
        <v>155</v>
      </c>
      <c r="F7" s="88">
        <v>3103</v>
      </c>
    </row>
    <row r="8" spans="1:6" x14ac:dyDescent="0.25">
      <c r="A8" s="85">
        <v>5</v>
      </c>
      <c r="B8" s="86" t="s">
        <v>141</v>
      </c>
      <c r="C8" s="85">
        <v>949</v>
      </c>
      <c r="D8" s="85">
        <v>899</v>
      </c>
      <c r="E8" s="87">
        <v>864</v>
      </c>
      <c r="F8" s="88">
        <v>2712</v>
      </c>
    </row>
    <row r="9" spans="1:6" x14ac:dyDescent="0.25">
      <c r="A9" s="85">
        <v>6</v>
      </c>
      <c r="B9" s="86" t="s">
        <v>259</v>
      </c>
      <c r="C9" s="85">
        <v>895</v>
      </c>
      <c r="D9" s="85">
        <v>708</v>
      </c>
      <c r="E9" s="87">
        <v>294</v>
      </c>
      <c r="F9" s="88">
        <v>1897</v>
      </c>
    </row>
    <row r="10" spans="1:6" x14ac:dyDescent="0.25">
      <c r="A10" s="85">
        <v>7</v>
      </c>
      <c r="B10" s="86" t="s">
        <v>119</v>
      </c>
      <c r="C10" s="85">
        <v>627</v>
      </c>
      <c r="D10" s="85">
        <v>600</v>
      </c>
      <c r="E10" s="87">
        <v>457</v>
      </c>
      <c r="F10" s="88">
        <v>1684</v>
      </c>
    </row>
    <row r="11" spans="1:6" x14ac:dyDescent="0.25">
      <c r="A11" s="85">
        <v>8</v>
      </c>
      <c r="B11" s="86" t="s">
        <v>25</v>
      </c>
      <c r="C11" s="85">
        <v>604</v>
      </c>
      <c r="D11" s="85">
        <v>404</v>
      </c>
      <c r="E11" s="87">
        <v>596</v>
      </c>
      <c r="F11" s="88">
        <v>1604</v>
      </c>
    </row>
    <row r="12" spans="1:6" x14ac:dyDescent="0.25">
      <c r="A12" s="85">
        <v>9</v>
      </c>
      <c r="B12" s="86" t="s">
        <v>99</v>
      </c>
      <c r="C12" s="85">
        <v>658</v>
      </c>
      <c r="D12" s="85">
        <v>603</v>
      </c>
      <c r="E12" s="87">
        <v>235</v>
      </c>
      <c r="F12" s="88">
        <v>1496</v>
      </c>
    </row>
    <row r="13" spans="1:6" x14ac:dyDescent="0.25">
      <c r="A13" s="85">
        <v>10</v>
      </c>
      <c r="B13" s="86" t="s">
        <v>60</v>
      </c>
      <c r="C13" s="85">
        <v>1100</v>
      </c>
      <c r="D13" s="85">
        <v>135</v>
      </c>
      <c r="E13" s="87">
        <v>46</v>
      </c>
      <c r="F13" s="88">
        <v>1281</v>
      </c>
    </row>
    <row r="14" spans="1:6" x14ac:dyDescent="0.25">
      <c r="A14" s="85">
        <v>11</v>
      </c>
      <c r="B14" s="86" t="s">
        <v>146</v>
      </c>
      <c r="C14" s="85">
        <v>717</v>
      </c>
      <c r="D14" s="85">
        <v>433</v>
      </c>
      <c r="E14" s="87">
        <v>67</v>
      </c>
      <c r="F14" s="88">
        <v>1217</v>
      </c>
    </row>
    <row r="15" spans="1:6" x14ac:dyDescent="0.25">
      <c r="A15" s="85">
        <v>12</v>
      </c>
      <c r="B15" s="86" t="s">
        <v>34</v>
      </c>
      <c r="C15" s="85">
        <v>606</v>
      </c>
      <c r="D15" s="85">
        <v>296</v>
      </c>
      <c r="E15" s="87">
        <v>299</v>
      </c>
      <c r="F15" s="88">
        <v>1201</v>
      </c>
    </row>
    <row r="16" spans="1:6" x14ac:dyDescent="0.25">
      <c r="A16" s="85">
        <v>13</v>
      </c>
      <c r="B16" s="86" t="s">
        <v>64</v>
      </c>
      <c r="C16" s="85">
        <v>304</v>
      </c>
      <c r="D16" s="85">
        <v>315</v>
      </c>
      <c r="E16" s="87">
        <v>430</v>
      </c>
      <c r="F16" s="88">
        <v>1049</v>
      </c>
    </row>
    <row r="17" spans="1:6" x14ac:dyDescent="0.25">
      <c r="A17" s="85">
        <v>14</v>
      </c>
      <c r="B17" s="86" t="s">
        <v>284</v>
      </c>
      <c r="C17" s="85">
        <v>205</v>
      </c>
      <c r="D17" s="85">
        <v>410</v>
      </c>
      <c r="E17" s="87">
        <v>321</v>
      </c>
      <c r="F17" s="88">
        <v>936</v>
      </c>
    </row>
    <row r="18" spans="1:6" x14ac:dyDescent="0.25">
      <c r="A18" s="85">
        <v>15</v>
      </c>
      <c r="B18" s="86" t="s">
        <v>87</v>
      </c>
      <c r="C18" s="85">
        <v>267</v>
      </c>
      <c r="D18" s="85">
        <v>341</v>
      </c>
      <c r="E18" s="87">
        <v>320</v>
      </c>
      <c r="F18" s="88">
        <v>928</v>
      </c>
    </row>
    <row r="19" spans="1:6" x14ac:dyDescent="0.25">
      <c r="A19" s="85">
        <v>16</v>
      </c>
      <c r="B19" s="86" t="s">
        <v>40</v>
      </c>
      <c r="C19" s="85">
        <v>113</v>
      </c>
      <c r="D19" s="85">
        <v>445</v>
      </c>
      <c r="E19" s="87">
        <v>318</v>
      </c>
      <c r="F19" s="88">
        <v>876</v>
      </c>
    </row>
    <row r="20" spans="1:6" x14ac:dyDescent="0.25">
      <c r="A20" s="85">
        <v>17</v>
      </c>
      <c r="B20" s="86" t="s">
        <v>37</v>
      </c>
      <c r="C20" s="85">
        <v>417</v>
      </c>
      <c r="D20" s="85">
        <v>0</v>
      </c>
      <c r="E20" s="87">
        <v>449</v>
      </c>
      <c r="F20" s="88">
        <v>866</v>
      </c>
    </row>
    <row r="21" spans="1:6" x14ac:dyDescent="0.25">
      <c r="A21" s="85">
        <v>18</v>
      </c>
      <c r="B21" s="86" t="s">
        <v>69</v>
      </c>
      <c r="C21" s="85">
        <v>126</v>
      </c>
      <c r="D21" s="85">
        <v>52</v>
      </c>
      <c r="E21" s="87">
        <v>500</v>
      </c>
      <c r="F21" s="88">
        <v>678</v>
      </c>
    </row>
    <row r="22" spans="1:6" x14ac:dyDescent="0.25">
      <c r="A22" s="85">
        <v>19</v>
      </c>
      <c r="B22" s="86" t="s">
        <v>181</v>
      </c>
      <c r="C22" s="85"/>
      <c r="D22" s="85"/>
      <c r="E22" s="87">
        <v>603</v>
      </c>
      <c r="F22" s="88">
        <v>603</v>
      </c>
    </row>
    <row r="23" spans="1:6" x14ac:dyDescent="0.25">
      <c r="A23" s="85">
        <v>20</v>
      </c>
      <c r="B23" s="86" t="s">
        <v>305</v>
      </c>
      <c r="C23" s="85">
        <v>0</v>
      </c>
      <c r="D23" s="85">
        <v>442</v>
      </c>
      <c r="E23" s="87">
        <v>38</v>
      </c>
      <c r="F23" s="88">
        <v>480</v>
      </c>
    </row>
    <row r="24" spans="1:6" x14ac:dyDescent="0.25">
      <c r="A24" s="85">
        <v>21</v>
      </c>
      <c r="B24" s="86" t="s">
        <v>362</v>
      </c>
      <c r="C24" s="85">
        <v>236</v>
      </c>
      <c r="D24" s="85">
        <v>95</v>
      </c>
      <c r="E24" s="87">
        <v>147</v>
      </c>
      <c r="F24" s="88">
        <v>478</v>
      </c>
    </row>
    <row r="25" spans="1:6" x14ac:dyDescent="0.25">
      <c r="A25" s="85">
        <v>22</v>
      </c>
      <c r="B25" s="89" t="s">
        <v>774</v>
      </c>
      <c r="C25" s="85">
        <v>178</v>
      </c>
      <c r="D25" s="85">
        <v>283</v>
      </c>
      <c r="E25" s="87"/>
      <c r="F25" s="88">
        <v>461</v>
      </c>
    </row>
    <row r="26" spans="1:6" x14ac:dyDescent="0.25">
      <c r="A26" s="85">
        <v>23</v>
      </c>
      <c r="B26" s="89" t="s">
        <v>775</v>
      </c>
      <c r="C26" s="85">
        <v>349</v>
      </c>
      <c r="D26" s="85">
        <v>38</v>
      </c>
      <c r="E26" s="87"/>
      <c r="F26" s="88">
        <v>387</v>
      </c>
    </row>
    <row r="27" spans="1:6" x14ac:dyDescent="0.25">
      <c r="A27" s="85">
        <v>24</v>
      </c>
      <c r="B27" s="86" t="s">
        <v>132</v>
      </c>
      <c r="C27" s="85">
        <v>158</v>
      </c>
      <c r="D27" s="85">
        <v>147</v>
      </c>
      <c r="E27" s="87">
        <v>68</v>
      </c>
      <c r="F27" s="88">
        <v>373</v>
      </c>
    </row>
    <row r="28" spans="1:6" x14ac:dyDescent="0.25">
      <c r="A28" s="85">
        <v>25</v>
      </c>
      <c r="B28" s="86" t="s">
        <v>673</v>
      </c>
      <c r="C28" s="85">
        <v>184</v>
      </c>
      <c r="D28" s="85">
        <v>106</v>
      </c>
      <c r="E28" s="87">
        <v>80</v>
      </c>
      <c r="F28" s="88">
        <v>370</v>
      </c>
    </row>
    <row r="29" spans="1:6" x14ac:dyDescent="0.25">
      <c r="A29" s="85">
        <v>26</v>
      </c>
      <c r="B29" s="89" t="s">
        <v>776</v>
      </c>
      <c r="C29" s="85">
        <v>204</v>
      </c>
      <c r="D29" s="85">
        <v>110</v>
      </c>
      <c r="E29" s="87"/>
      <c r="F29" s="88">
        <v>314</v>
      </c>
    </row>
    <row r="30" spans="1:6" ht="36" x14ac:dyDescent="0.25">
      <c r="A30" s="93" t="s">
        <v>787</v>
      </c>
      <c r="B30" s="93"/>
      <c r="C30" s="93"/>
      <c r="D30" s="93"/>
      <c r="E30" s="93"/>
      <c r="F30" s="93"/>
    </row>
    <row r="32" spans="1:6" ht="43.5" customHeight="1" x14ac:dyDescent="0.25">
      <c r="A32" s="81" t="s">
        <v>772</v>
      </c>
      <c r="B32" s="82" t="s">
        <v>769</v>
      </c>
      <c r="C32" s="83" t="s">
        <v>785</v>
      </c>
      <c r="D32" s="83" t="s">
        <v>784</v>
      </c>
      <c r="E32" s="84" t="s">
        <v>786</v>
      </c>
      <c r="F32" s="81" t="s">
        <v>773</v>
      </c>
    </row>
    <row r="33" spans="1:6" x14ac:dyDescent="0.25">
      <c r="A33" s="85">
        <v>27</v>
      </c>
      <c r="B33" s="86" t="s">
        <v>324</v>
      </c>
      <c r="C33" s="85">
        <v>0</v>
      </c>
      <c r="D33" s="85">
        <v>207</v>
      </c>
      <c r="E33" s="87">
        <v>98</v>
      </c>
      <c r="F33" s="88">
        <v>305</v>
      </c>
    </row>
    <row r="34" spans="1:6" x14ac:dyDescent="0.25">
      <c r="A34" s="85">
        <v>28</v>
      </c>
      <c r="B34" s="86" t="s">
        <v>699</v>
      </c>
      <c r="C34" s="85">
        <v>0</v>
      </c>
      <c r="D34" s="85">
        <v>212</v>
      </c>
      <c r="E34" s="87">
        <v>40</v>
      </c>
      <c r="F34" s="88">
        <v>252</v>
      </c>
    </row>
    <row r="35" spans="1:6" x14ac:dyDescent="0.25">
      <c r="A35" s="85">
        <v>29</v>
      </c>
      <c r="B35" s="86" t="s">
        <v>569</v>
      </c>
      <c r="C35" s="85">
        <v>72</v>
      </c>
      <c r="D35" s="85">
        <v>96</v>
      </c>
      <c r="E35" s="87">
        <v>56</v>
      </c>
      <c r="F35" s="88">
        <v>224</v>
      </c>
    </row>
    <row r="36" spans="1:6" x14ac:dyDescent="0.25">
      <c r="A36" s="85">
        <v>30</v>
      </c>
      <c r="B36" s="86" t="s">
        <v>72</v>
      </c>
      <c r="C36" s="85">
        <v>0</v>
      </c>
      <c r="D36" s="85">
        <v>10</v>
      </c>
      <c r="E36" s="87">
        <v>196</v>
      </c>
      <c r="F36" s="88">
        <v>206</v>
      </c>
    </row>
    <row r="37" spans="1:6" x14ac:dyDescent="0.25">
      <c r="A37" s="85">
        <v>31</v>
      </c>
      <c r="B37" s="86" t="s">
        <v>92</v>
      </c>
      <c r="C37" s="85">
        <v>62</v>
      </c>
      <c r="D37" s="85">
        <v>74</v>
      </c>
      <c r="E37" s="87">
        <v>66</v>
      </c>
      <c r="F37" s="88">
        <v>202</v>
      </c>
    </row>
    <row r="38" spans="1:6" x14ac:dyDescent="0.25">
      <c r="A38" s="85">
        <v>32</v>
      </c>
      <c r="B38" s="89" t="s">
        <v>777</v>
      </c>
      <c r="C38" s="85">
        <v>127</v>
      </c>
      <c r="D38" s="85">
        <v>0</v>
      </c>
      <c r="E38" s="87"/>
      <c r="F38" s="88">
        <v>127</v>
      </c>
    </row>
    <row r="39" spans="1:6" x14ac:dyDescent="0.25">
      <c r="A39" s="85">
        <v>33</v>
      </c>
      <c r="B39" s="89" t="s">
        <v>778</v>
      </c>
      <c r="C39" s="85">
        <v>92</v>
      </c>
      <c r="D39" s="85">
        <v>20</v>
      </c>
      <c r="E39" s="87"/>
      <c r="F39" s="88">
        <v>112</v>
      </c>
    </row>
    <row r="40" spans="1:6" x14ac:dyDescent="0.25">
      <c r="A40" s="85">
        <v>34</v>
      </c>
      <c r="B40" s="86" t="s">
        <v>327</v>
      </c>
      <c r="C40" s="85">
        <v>54</v>
      </c>
      <c r="D40" s="85">
        <v>0</v>
      </c>
      <c r="E40" s="87">
        <v>52</v>
      </c>
      <c r="F40" s="88">
        <v>106</v>
      </c>
    </row>
    <row r="41" spans="1:6" x14ac:dyDescent="0.25">
      <c r="A41" s="85">
        <v>35</v>
      </c>
      <c r="B41" s="86" t="s">
        <v>150</v>
      </c>
      <c r="C41" s="85"/>
      <c r="D41" s="85"/>
      <c r="E41" s="87">
        <v>94</v>
      </c>
      <c r="F41" s="88">
        <v>94</v>
      </c>
    </row>
    <row r="42" spans="1:6" x14ac:dyDescent="0.25">
      <c r="A42" s="85">
        <v>36</v>
      </c>
      <c r="B42" s="86" t="s">
        <v>337</v>
      </c>
      <c r="C42" s="85">
        <v>0</v>
      </c>
      <c r="D42" s="85">
        <v>38</v>
      </c>
      <c r="E42" s="87">
        <v>50</v>
      </c>
      <c r="F42" s="88">
        <v>88</v>
      </c>
    </row>
    <row r="43" spans="1:6" x14ac:dyDescent="0.25">
      <c r="A43" s="85">
        <v>37</v>
      </c>
      <c r="B43" s="86" t="s">
        <v>533</v>
      </c>
      <c r="C43" s="85">
        <v>52</v>
      </c>
      <c r="D43" s="85">
        <v>0</v>
      </c>
      <c r="E43" s="87">
        <v>18</v>
      </c>
      <c r="F43" s="88">
        <v>70</v>
      </c>
    </row>
    <row r="44" spans="1:6" x14ac:dyDescent="0.25">
      <c r="A44" s="85">
        <v>38</v>
      </c>
      <c r="B44" s="86" t="s">
        <v>334</v>
      </c>
      <c r="C44" s="85"/>
      <c r="D44" s="85"/>
      <c r="E44" s="87">
        <v>65</v>
      </c>
      <c r="F44" s="88">
        <v>65</v>
      </c>
    </row>
    <row r="45" spans="1:6" x14ac:dyDescent="0.25">
      <c r="A45" s="85">
        <v>39</v>
      </c>
      <c r="B45" s="89" t="s">
        <v>779</v>
      </c>
      <c r="C45" s="85">
        <v>38</v>
      </c>
      <c r="D45" s="85">
        <v>0</v>
      </c>
      <c r="E45" s="87"/>
      <c r="F45" s="88">
        <v>38</v>
      </c>
    </row>
    <row r="46" spans="1:6" x14ac:dyDescent="0.25">
      <c r="A46" s="85">
        <v>40</v>
      </c>
      <c r="B46" s="86" t="s">
        <v>460</v>
      </c>
      <c r="C46" s="85"/>
      <c r="D46" s="85"/>
      <c r="E46" s="87">
        <v>34</v>
      </c>
      <c r="F46" s="88">
        <v>34</v>
      </c>
    </row>
    <row r="47" spans="1:6" x14ac:dyDescent="0.25">
      <c r="A47" s="85">
        <v>41</v>
      </c>
      <c r="B47" s="86" t="s">
        <v>347</v>
      </c>
      <c r="C47" s="90"/>
      <c r="D47" s="90"/>
      <c r="E47" s="87">
        <v>32</v>
      </c>
      <c r="F47" s="88">
        <v>32</v>
      </c>
    </row>
    <row r="48" spans="1:6" x14ac:dyDescent="0.25">
      <c r="A48" s="85">
        <v>42</v>
      </c>
      <c r="B48" s="89" t="s">
        <v>780</v>
      </c>
      <c r="C48" s="85">
        <v>0</v>
      </c>
      <c r="D48" s="85">
        <v>18</v>
      </c>
      <c r="E48" s="87"/>
      <c r="F48" s="88">
        <v>18</v>
      </c>
    </row>
    <row r="49" spans="1:6" x14ac:dyDescent="0.25">
      <c r="A49" s="85">
        <v>43</v>
      </c>
      <c r="B49" s="89" t="s">
        <v>781</v>
      </c>
      <c r="C49" s="91">
        <v>18</v>
      </c>
      <c r="D49" s="91">
        <v>0</v>
      </c>
      <c r="E49" s="87"/>
      <c r="F49" s="88">
        <v>18</v>
      </c>
    </row>
    <row r="50" spans="1:6" x14ac:dyDescent="0.25">
      <c r="A50" s="85">
        <v>44</v>
      </c>
      <c r="B50" s="89" t="s">
        <v>782</v>
      </c>
      <c r="C50" s="85">
        <v>15</v>
      </c>
      <c r="D50" s="85">
        <v>0</v>
      </c>
      <c r="E50" s="87"/>
      <c r="F50" s="92">
        <v>15</v>
      </c>
    </row>
  </sheetData>
  <mergeCells count="2">
    <mergeCell ref="A1:F1"/>
    <mergeCell ref="A30:F30"/>
  </mergeCells>
  <pageMargins left="0.19685039370078741" right="0.19685039370078741" top="1.5354330708661419" bottom="0.19685039370078741" header="0.31496062992125984" footer="0.31496062992125984"/>
  <pageSetup paperSize="9" orientation="landscape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4</vt:i4>
      </vt:variant>
      <vt:variant>
        <vt:lpstr>Intervalli denominati</vt:lpstr>
      </vt:variant>
      <vt:variant>
        <vt:i4>1</vt:i4>
      </vt:variant>
    </vt:vector>
  </HeadingPairs>
  <TitlesOfParts>
    <vt:vector size="5" baseType="lpstr">
      <vt:lpstr>CORSE</vt:lpstr>
      <vt:lpstr>CONCORSI</vt:lpstr>
      <vt:lpstr>SOCIETA</vt:lpstr>
      <vt:lpstr>CLASS.SOCIETA DOPO 3 PROVE</vt:lpstr>
      <vt:lpstr>CONCORSI!Area_stampa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2026-07-26T17:37:02Z</dcterms:modified>
</cp:coreProperties>
</file>